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H MALLOY\Dropbox\NCC\Extended Studies\Excel Beginner\Session 6\"/>
    </mc:Choice>
  </mc:AlternateContent>
  <xr:revisionPtr revIDLastSave="0" documentId="13_ncr:1_{3E4C0884-F7E9-46B0-9D7C-1CE269FD0781}" xr6:coauthVersionLast="45" xr6:coauthVersionMax="45" xr10:uidLastSave="{00000000-0000-0000-0000-000000000000}"/>
  <bookViews>
    <workbookView xWindow="450" yWindow="1275" windowWidth="24885" windowHeight="12135" xr2:uid="{00000000-000D-0000-FFFF-FFFF00000000}"/>
  </bookViews>
  <sheets>
    <sheet name="Intro" sheetId="2" r:id="rId1"/>
    <sheet name="Management" sheetId="20" r:id="rId2"/>
    <sheet name="Cells" sheetId="28" r:id="rId3"/>
    <sheet name="IF" sheetId="27" r:id="rId4"/>
    <sheet name="Hyperlinks" sheetId="8" r:id="rId5"/>
    <sheet name="Views" sheetId="24" r:id="rId6"/>
    <sheet name="Printing" sheetId="25" r:id="rId7"/>
    <sheet name="Sparklines" sheetId="26" r:id="rId8"/>
    <sheet name="Tables" sheetId="18" r:id="rId9"/>
    <sheet name="Splitting" sheetId="9" r:id="rId10"/>
    <sheet name="Combining" sheetId="22" r:id="rId11"/>
    <sheet name="Chart" sheetId="23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28" l="1"/>
  <c r="F12" i="28"/>
  <c r="C11" i="26"/>
  <c r="D11" i="26"/>
  <c r="E11" i="26"/>
  <c r="F11" i="26"/>
  <c r="I103" i="25"/>
  <c r="H103" i="25"/>
  <c r="G103" i="25"/>
  <c r="F103" i="25"/>
  <c r="E103" i="25"/>
  <c r="D103" i="25"/>
  <c r="C103" i="25"/>
  <c r="B103" i="25"/>
  <c r="J103" i="25" s="1"/>
  <c r="J102" i="25"/>
  <c r="J101" i="25"/>
  <c r="J100" i="25"/>
  <c r="J99" i="25"/>
  <c r="J98" i="25"/>
  <c r="J97" i="25"/>
  <c r="J96" i="25"/>
  <c r="J95" i="25"/>
  <c r="J94" i="25"/>
  <c r="J93" i="25"/>
  <c r="J92" i="25"/>
  <c r="J91" i="25"/>
  <c r="J90" i="25"/>
  <c r="J89" i="25"/>
  <c r="J88" i="25"/>
  <c r="J87" i="25"/>
  <c r="J86" i="25"/>
  <c r="J85" i="25"/>
  <c r="J84" i="25"/>
  <c r="J83" i="25"/>
  <c r="J82" i="25"/>
  <c r="J81" i="25"/>
  <c r="J80" i="25"/>
  <c r="J79" i="25"/>
  <c r="J78" i="25"/>
  <c r="J77" i="25"/>
  <c r="J76" i="25"/>
  <c r="J75" i="25"/>
  <c r="J74" i="25"/>
  <c r="J73" i="25"/>
  <c r="J72" i="25"/>
  <c r="J71" i="25"/>
  <c r="J70" i="25"/>
  <c r="J69" i="25"/>
  <c r="J68" i="25"/>
  <c r="J67" i="25"/>
  <c r="J66" i="25"/>
  <c r="J65" i="25"/>
  <c r="J64" i="25"/>
  <c r="J63" i="25"/>
  <c r="J62" i="25"/>
  <c r="J61" i="25"/>
  <c r="J60" i="25"/>
  <c r="J59" i="25"/>
  <c r="J58" i="25"/>
  <c r="J57" i="25"/>
  <c r="J56" i="25"/>
  <c r="J55" i="25"/>
  <c r="J54" i="25"/>
  <c r="J53" i="25"/>
  <c r="J52" i="25"/>
  <c r="J51" i="25"/>
  <c r="J50" i="25"/>
  <c r="J49" i="25"/>
  <c r="J48" i="25"/>
  <c r="J47" i="25"/>
  <c r="J46" i="25"/>
  <c r="J45" i="25"/>
  <c r="J44" i="25"/>
  <c r="J43" i="25"/>
  <c r="J42" i="25"/>
  <c r="J41" i="25"/>
  <c r="J40" i="25"/>
  <c r="J39" i="25"/>
  <c r="J38" i="25"/>
  <c r="J37" i="25"/>
  <c r="J36" i="25"/>
  <c r="J35" i="25"/>
  <c r="J34" i="25"/>
  <c r="J33" i="25"/>
  <c r="J32" i="25"/>
  <c r="J31" i="25"/>
  <c r="J30" i="25"/>
  <c r="J29" i="25"/>
  <c r="J28" i="25"/>
  <c r="J27" i="25"/>
  <c r="J26" i="25"/>
  <c r="J25" i="25"/>
  <c r="J24" i="25"/>
  <c r="J23" i="25"/>
  <c r="J22" i="25"/>
  <c r="J21" i="25"/>
  <c r="J20" i="25"/>
  <c r="J19" i="25"/>
  <c r="J18" i="25"/>
  <c r="J17" i="25"/>
  <c r="J16" i="25"/>
  <c r="J15" i="25"/>
  <c r="N102" i="24"/>
  <c r="M102" i="24"/>
  <c r="L102" i="24"/>
  <c r="K102" i="24"/>
  <c r="J102" i="24"/>
  <c r="I102" i="24"/>
  <c r="H102" i="24"/>
  <c r="F102" i="24"/>
  <c r="E102" i="24"/>
  <c r="D102" i="24"/>
  <c r="C102" i="24"/>
  <c r="B102" i="24"/>
  <c r="G101" i="24"/>
  <c r="O101" i="24" s="1"/>
  <c r="G100" i="24"/>
  <c r="O100" i="24" s="1"/>
  <c r="G99" i="24"/>
  <c r="O99" i="24" s="1"/>
  <c r="G98" i="24"/>
  <c r="O98" i="24" s="1"/>
  <c r="G97" i="24"/>
  <c r="O97" i="24" s="1"/>
  <c r="G96" i="24"/>
  <c r="O96" i="24" s="1"/>
  <c r="G95" i="24"/>
  <c r="O95" i="24" s="1"/>
  <c r="G94" i="24"/>
  <c r="O94" i="24" s="1"/>
  <c r="G93" i="24"/>
  <c r="O93" i="24" s="1"/>
  <c r="G92" i="24"/>
  <c r="O92" i="24" s="1"/>
  <c r="G91" i="24"/>
  <c r="O91" i="24" s="1"/>
  <c r="G90" i="24"/>
  <c r="O90" i="24" s="1"/>
  <c r="G89" i="24"/>
  <c r="O89" i="24" s="1"/>
  <c r="G88" i="24"/>
  <c r="O88" i="24" s="1"/>
  <c r="G87" i="24"/>
  <c r="O87" i="24" s="1"/>
  <c r="G86" i="24"/>
  <c r="O86" i="24" s="1"/>
  <c r="G85" i="24"/>
  <c r="O85" i="24" s="1"/>
  <c r="G84" i="24"/>
  <c r="O84" i="24" s="1"/>
  <c r="G83" i="24"/>
  <c r="O83" i="24" s="1"/>
  <c r="G82" i="24"/>
  <c r="O82" i="24" s="1"/>
  <c r="G81" i="24"/>
  <c r="O81" i="24" s="1"/>
  <c r="G80" i="24"/>
  <c r="O80" i="24" s="1"/>
  <c r="G79" i="24"/>
  <c r="O79" i="24" s="1"/>
  <c r="G78" i="24"/>
  <c r="O78" i="24" s="1"/>
  <c r="G77" i="24"/>
  <c r="O77" i="24" s="1"/>
  <c r="G76" i="24"/>
  <c r="O76" i="24" s="1"/>
  <c r="G75" i="24"/>
  <c r="O75" i="24" s="1"/>
  <c r="G74" i="24"/>
  <c r="O74" i="24" s="1"/>
  <c r="G73" i="24"/>
  <c r="O73" i="24" s="1"/>
  <c r="G72" i="24"/>
  <c r="O72" i="24" s="1"/>
  <c r="G71" i="24"/>
  <c r="O71" i="24" s="1"/>
  <c r="G70" i="24"/>
  <c r="O70" i="24" s="1"/>
  <c r="G69" i="24"/>
  <c r="O69" i="24" s="1"/>
  <c r="G68" i="24"/>
  <c r="O68" i="24" s="1"/>
  <c r="G67" i="24"/>
  <c r="O67" i="24" s="1"/>
  <c r="G66" i="24"/>
  <c r="O66" i="24" s="1"/>
  <c r="G65" i="24"/>
  <c r="O65" i="24" s="1"/>
  <c r="G64" i="24"/>
  <c r="O64" i="24" s="1"/>
  <c r="G63" i="24"/>
  <c r="O63" i="24" s="1"/>
  <c r="G62" i="24"/>
  <c r="O62" i="24" s="1"/>
  <c r="G61" i="24"/>
  <c r="O61" i="24" s="1"/>
  <c r="G60" i="24"/>
  <c r="O60" i="24" s="1"/>
  <c r="G59" i="24"/>
  <c r="O59" i="24" s="1"/>
  <c r="G58" i="24"/>
  <c r="O58" i="24" s="1"/>
  <c r="G57" i="24"/>
  <c r="O57" i="24" s="1"/>
  <c r="G56" i="24"/>
  <c r="O56" i="24" s="1"/>
  <c r="G55" i="24"/>
  <c r="O55" i="24" s="1"/>
  <c r="G54" i="24"/>
  <c r="O54" i="24" s="1"/>
  <c r="G53" i="24"/>
  <c r="O53" i="24" s="1"/>
  <c r="G52" i="24"/>
  <c r="O52" i="24" s="1"/>
  <c r="G51" i="24"/>
  <c r="O51" i="24" s="1"/>
  <c r="G50" i="24"/>
  <c r="O50" i="24" s="1"/>
  <c r="G49" i="24"/>
  <c r="O49" i="24" s="1"/>
  <c r="G48" i="24"/>
  <c r="O48" i="24" s="1"/>
  <c r="G47" i="24"/>
  <c r="O47" i="24" s="1"/>
  <c r="G46" i="24"/>
  <c r="O46" i="24" s="1"/>
  <c r="G45" i="24"/>
  <c r="O45" i="24" s="1"/>
  <c r="G44" i="24"/>
  <c r="O44" i="24" s="1"/>
  <c r="G43" i="24"/>
  <c r="O43" i="24" s="1"/>
  <c r="G42" i="24"/>
  <c r="O42" i="24" s="1"/>
  <c r="G41" i="24"/>
  <c r="O41" i="24" s="1"/>
  <c r="G40" i="24"/>
  <c r="O40" i="24" s="1"/>
  <c r="G39" i="24"/>
  <c r="O39" i="24" s="1"/>
  <c r="G38" i="24"/>
  <c r="O38" i="24" s="1"/>
  <c r="G37" i="24"/>
  <c r="O37" i="24" s="1"/>
  <c r="G36" i="24"/>
  <c r="O36" i="24" s="1"/>
  <c r="G35" i="24"/>
  <c r="O35" i="24" s="1"/>
  <c r="G34" i="24"/>
  <c r="O34" i="24" s="1"/>
  <c r="G33" i="24"/>
  <c r="O33" i="24" s="1"/>
  <c r="G32" i="24"/>
  <c r="O32" i="24" s="1"/>
  <c r="G31" i="24"/>
  <c r="O31" i="24" s="1"/>
  <c r="G30" i="24"/>
  <c r="O30" i="24" s="1"/>
  <c r="G29" i="24"/>
  <c r="O29" i="24" s="1"/>
  <c r="G28" i="24"/>
  <c r="O28" i="24" s="1"/>
  <c r="G27" i="24"/>
  <c r="O27" i="24" s="1"/>
  <c r="G26" i="24"/>
  <c r="O26" i="24" s="1"/>
  <c r="G25" i="24"/>
  <c r="O25" i="24" s="1"/>
  <c r="G24" i="24"/>
  <c r="O24" i="24" s="1"/>
  <c r="G23" i="24"/>
  <c r="O23" i="24" s="1"/>
  <c r="G22" i="24"/>
  <c r="O22" i="24" s="1"/>
  <c r="G21" i="24"/>
  <c r="O21" i="24" s="1"/>
  <c r="G20" i="24"/>
  <c r="O20" i="24" s="1"/>
  <c r="G19" i="24"/>
  <c r="O19" i="24" s="1"/>
  <c r="G18" i="24"/>
  <c r="O18" i="24" s="1"/>
  <c r="G17" i="24"/>
  <c r="O17" i="24" s="1"/>
  <c r="G16" i="24"/>
  <c r="O16" i="24" s="1"/>
  <c r="G15" i="24"/>
  <c r="O15" i="24" s="1"/>
  <c r="G14" i="24"/>
  <c r="H10" i="23"/>
  <c r="G10" i="23"/>
  <c r="F10" i="23"/>
  <c r="E10" i="23"/>
  <c r="D10" i="23"/>
  <c r="C10" i="23"/>
  <c r="I10" i="23" s="1"/>
  <c r="I9" i="23"/>
  <c r="I8" i="23"/>
  <c r="C48" i="9"/>
  <c r="D48" i="9"/>
  <c r="C49" i="9"/>
  <c r="D49" i="9"/>
  <c r="D47" i="9"/>
  <c r="C47" i="9"/>
  <c r="C30" i="9"/>
  <c r="D30" i="9"/>
  <c r="E30" i="9"/>
  <c r="C31" i="9"/>
  <c r="D31" i="9"/>
  <c r="E31" i="9"/>
  <c r="E29" i="9"/>
  <c r="D29" i="9"/>
  <c r="C29" i="9"/>
  <c r="G102" i="24" l="1"/>
  <c r="O102" i="24" s="1"/>
  <c r="O14" i="24"/>
</calcChain>
</file>

<file path=xl/sharedStrings.xml><?xml version="1.0" encoding="utf-8"?>
<sst xmlns="http://schemas.openxmlformats.org/spreadsheetml/2006/main" count="646" uniqueCount="275">
  <si>
    <t>Salesperson</t>
  </si>
  <si>
    <t>Amy Adams</t>
  </si>
  <si>
    <t>Ben Barnes</t>
  </si>
  <si>
    <t>Carla Cox</t>
  </si>
  <si>
    <t>Ed Ewing</t>
  </si>
  <si>
    <t>Apples</t>
  </si>
  <si>
    <t>Bananas</t>
  </si>
  <si>
    <t>Oranges</t>
  </si>
  <si>
    <t>Cherries</t>
  </si>
  <si>
    <t>Strawberries</t>
  </si>
  <si>
    <t>Product</t>
  </si>
  <si>
    <t>Amount</t>
  </si>
  <si>
    <t>Date</t>
  </si>
  <si>
    <t>Customer</t>
  </si>
  <si>
    <t>Atkins</t>
  </si>
  <si>
    <t>Bauer</t>
  </si>
  <si>
    <t>Conway</t>
  </si>
  <si>
    <t>Dean</t>
  </si>
  <si>
    <t>Elgin</t>
  </si>
  <si>
    <t>Fernandez</t>
  </si>
  <si>
    <t>Gomez</t>
  </si>
  <si>
    <t>Hanson</t>
  </si>
  <si>
    <t>Ibanez</t>
  </si>
  <si>
    <t>Jefferson</t>
  </si>
  <si>
    <t>Kane</t>
  </si>
  <si>
    <t>Lewis</t>
  </si>
  <si>
    <t>Miles</t>
  </si>
  <si>
    <t>Bonus</t>
  </si>
  <si>
    <t>Total</t>
  </si>
  <si>
    <t>Jan</t>
  </si>
  <si>
    <t>Feb</t>
  </si>
  <si>
    <t>Mar</t>
  </si>
  <si>
    <t>Apr</t>
  </si>
  <si>
    <t>May</t>
  </si>
  <si>
    <t>Jun</t>
  </si>
  <si>
    <t>Apricots</t>
  </si>
  <si>
    <t>Salespeople</t>
  </si>
  <si>
    <t>North</t>
  </si>
  <si>
    <t>Sales</t>
  </si>
  <si>
    <t>South</t>
  </si>
  <si>
    <t>Dan D. Dixon</t>
  </si>
  <si>
    <t>Day</t>
  </si>
  <si>
    <t>East</t>
  </si>
  <si>
    <t>West</t>
  </si>
  <si>
    <t>Target</t>
  </si>
  <si>
    <t>Adams</t>
  </si>
  <si>
    <t>Blake</t>
  </si>
  <si>
    <t>Connor</t>
  </si>
  <si>
    <t>Diaz</t>
  </si>
  <si>
    <t>Agent</t>
  </si>
  <si>
    <t>Last Name</t>
  </si>
  <si>
    <t>First Name</t>
  </si>
  <si>
    <t>Don</t>
  </si>
  <si>
    <t>Flash Fill</t>
  </si>
  <si>
    <t>Concatenation</t>
  </si>
  <si>
    <t>Location</t>
  </si>
  <si>
    <t>North32</t>
  </si>
  <si>
    <t>East543</t>
  </si>
  <si>
    <t>West7</t>
  </si>
  <si>
    <t>Region</t>
  </si>
  <si>
    <t>Number</t>
  </si>
  <si>
    <t>Al</t>
  </si>
  <si>
    <t>Bea</t>
  </si>
  <si>
    <t>Carl</t>
  </si>
  <si>
    <t>Edie</t>
  </si>
  <si>
    <t>Baker</t>
  </si>
  <si>
    <t>Crane</t>
  </si>
  <si>
    <t>Drake</t>
  </si>
  <si>
    <t>Evans</t>
  </si>
  <si>
    <t>Use the CONCATENATE function or the &amp; operator to fill in the yellow cells.</t>
  </si>
  <si>
    <t>Column Chart:</t>
  </si>
  <si>
    <t>Rich Malloy</t>
  </si>
  <si>
    <t>Tech Help Today</t>
  </si>
  <si>
    <t>www.techhelptoday.com</t>
  </si>
  <si>
    <t>If Sales is at least the target value, a Bonus is earned. Use the IF function to calculate the Bonuses.</t>
  </si>
  <si>
    <t>Excel Tables:</t>
  </si>
  <si>
    <t>Tasks:</t>
  </si>
  <si>
    <t xml:space="preserve">Copyright 2019, Tech Help Today LLC </t>
  </si>
  <si>
    <t>Column Chart</t>
  </si>
  <si>
    <t>Add a Total Row  to calculate Subtotals (Sum of Amount, Count of Salesperson)</t>
  </si>
  <si>
    <t>Concatenation in Excel 2019</t>
  </si>
  <si>
    <t>Use the CONCAT and TEXTJOIN functions to fill in the yellow cells.</t>
  </si>
  <si>
    <t>CONCAT</t>
  </si>
  <si>
    <t>TEXTJOIN</t>
  </si>
  <si>
    <t>Combining Names</t>
  </si>
  <si>
    <t>Use the Flash Fill technique to combine the names as directed.</t>
  </si>
  <si>
    <t>First Last</t>
  </si>
  <si>
    <t>Last, First</t>
  </si>
  <si>
    <t>Splitting Names</t>
  </si>
  <si>
    <t>LEFT, MID, and RIGHT Functions</t>
  </si>
  <si>
    <t>Year</t>
  </si>
  <si>
    <t>Month</t>
  </si>
  <si>
    <t>Solution:</t>
  </si>
  <si>
    <t>Parsing Names</t>
  </si>
  <si>
    <t>Carla C. Cox</t>
  </si>
  <si>
    <t>Here we use the FIND function to help determine the length of the first and last names</t>
  </si>
  <si>
    <t>The FIND function gives us the position of the space character, which is one more than the first name length</t>
  </si>
  <si>
    <t>To find the length of the last name, we subtract the space character position from the length of the full name</t>
  </si>
  <si>
    <t>Text to Columns</t>
  </si>
  <si>
    <t>Use the new Flash Fill technique to fill in the yellow cells.</t>
  </si>
  <si>
    <t>This is an older technique located in the Data tab</t>
  </si>
  <si>
    <t>Use the LEFT, MID, and RIGHT functions to separate the year, month and day from the date codes below</t>
  </si>
  <si>
    <t>Use the LEFT, RIGHT, FIND, and LEN functions to separate the first and last names</t>
  </si>
  <si>
    <t>Date Code</t>
  </si>
  <si>
    <t>Create an Excel Table (Formatted Table) from the data range below</t>
  </si>
  <si>
    <t>Change the Table Style to another style</t>
  </si>
  <si>
    <t>Use Table Style Options to format the first and last columns</t>
  </si>
  <si>
    <t>Insert a row in the middle of the table and then delete it</t>
  </si>
  <si>
    <t>Add a row at the bottom of the table using dummy data</t>
  </si>
  <si>
    <t>Sort the data by Amount (largest to smallest) and then Salesperson</t>
  </si>
  <si>
    <t>Filter the table to show only sales by Amy Adams</t>
  </si>
  <si>
    <t>Convert the table back to a cell range</t>
  </si>
  <si>
    <r>
      <t xml:space="preserve">Apply the name </t>
    </r>
    <r>
      <rPr>
        <b/>
        <sz val="11"/>
        <color theme="1"/>
        <rFont val="Calibri"/>
        <family val="2"/>
        <scheme val="minor"/>
      </rPr>
      <t>2ndHalfSalesData</t>
    </r>
    <r>
      <rPr>
        <sz val="11"/>
        <color theme="1"/>
        <rFont val="Calibri"/>
        <family val="2"/>
        <scheme val="minor"/>
      </rPr>
      <t xml:space="preserve"> to the table</t>
    </r>
  </si>
  <si>
    <t>Move the chart to its own sheet</t>
  </si>
  <si>
    <t>Create a 3D Column Chart based on the following monthly data, but only for Jan-Mar</t>
  </si>
  <si>
    <t>(Select cells B7:E9; Do not include the totals)</t>
  </si>
  <si>
    <t>Add the Apr, May, and Jun data to the chart</t>
  </si>
  <si>
    <t>Switch the rows and columns</t>
  </si>
  <si>
    <t>Add a suitable Chart Title</t>
  </si>
  <si>
    <t>Add suitable Axis Titles</t>
  </si>
  <si>
    <t>Apply a Chart Layout</t>
  </si>
  <si>
    <t>Apply a Chart Style</t>
  </si>
  <si>
    <t>Add alternative text for accessibility (Rt-click &gt; Edit Alt Text)</t>
  </si>
  <si>
    <t>Microsoft Excel 2019</t>
  </si>
  <si>
    <t>MOS Exam Prep Workbook</t>
  </si>
  <si>
    <t>Viewing Large Worksheets</t>
  </si>
  <si>
    <t>Freeze and Unfreeze the top 10 rows and the first column.</t>
  </si>
  <si>
    <t>Change the View to Page Layout and Page Break Preview and back to Normal.</t>
  </si>
  <si>
    <t>Add a Footer with the filename and the page number</t>
  </si>
  <si>
    <t>Split and Unsplit the worksheet at row 90.</t>
  </si>
  <si>
    <t>Split and Unsplit the worksheet at cell O100</t>
  </si>
  <si>
    <t>Create a New Window and arrange both windows horizontally. Then close the new window.</t>
  </si>
  <si>
    <t>Sales Summary by Week</t>
  </si>
  <si>
    <t>Week</t>
  </si>
  <si>
    <t>Burke</t>
  </si>
  <si>
    <t>Chon</t>
  </si>
  <si>
    <t>Clarke</t>
  </si>
  <si>
    <t>Edwards</t>
  </si>
  <si>
    <t>Gonzales</t>
  </si>
  <si>
    <t>Jones</t>
  </si>
  <si>
    <t>Martin</t>
  </si>
  <si>
    <t>Pattinson</t>
  </si>
  <si>
    <t>Ramirez</t>
  </si>
  <si>
    <t>Serratos</t>
  </si>
  <si>
    <t>Stewart</t>
  </si>
  <si>
    <t>Thompson</t>
  </si>
  <si>
    <t>Wells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</si>
  <si>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</si>
  <si>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</si>
  <si>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</si>
  <si>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</si>
  <si>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</si>
  <si>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</si>
  <si>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</si>
  <si>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</si>
  <si>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</si>
  <si>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</si>
  <si>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</si>
  <si>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</si>
  <si>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</si>
  <si>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</si>
  <si>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</si>
  <si>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</si>
  <si>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</si>
  <si>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</si>
  <si>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</si>
  <si>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</si>
  <si>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</si>
  <si>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</si>
  <si>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</si>
  <si>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</si>
  <si>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</si>
  <si>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>Week 26</t>
  </si>
  <si>
    <t>Week 27</t>
  </si>
  <si>
    <t>Week 28</t>
  </si>
  <si>
    <t>Week 29</t>
  </si>
  <si>
    <t>Week 30</t>
  </si>
  <si>
    <t>Week 31</t>
  </si>
  <si>
    <t>Week 32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</si>
  <si>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</si>
  <si>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</si>
  <si>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</si>
  <si>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</si>
  <si>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</si>
  <si>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</si>
  <si>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</si>
  <si>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</si>
  <si>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</si>
  <si>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</si>
  <si>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</si>
  <si>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</si>
  <si>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</si>
  <si>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</si>
  <si>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</si>
  <si>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</si>
  <si>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</si>
  <si>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</si>
  <si>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</si>
  <si>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</si>
  <si>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Week 53</t>
  </si>
  <si>
    <t>Week 54</t>
  </si>
  <si>
    <t>Week 55</t>
  </si>
  <si>
    <t>Week 56</t>
  </si>
  <si>
    <t>Week 57</t>
  </si>
  <si>
    <t>Week 58</t>
  </si>
  <si>
    <t>Week 59</t>
  </si>
  <si>
    <t>Week 60</t>
  </si>
  <si>
    <t>Week 61</t>
  </si>
  <si>
    <t>Week 62</t>
  </si>
  <si>
    <t>Week 63</t>
  </si>
  <si>
    <t>Week 64</t>
  </si>
  <si>
    <t>Week 65</t>
  </si>
  <si>
    <t>Week 66</t>
  </si>
  <si>
    <t>Week 67</t>
  </si>
  <si>
    <t>Week 68</t>
  </si>
  <si>
    <t>Week 69</t>
  </si>
  <si>
    <t>Week 70</t>
  </si>
  <si>
    <t>Week 71</t>
  </si>
  <si>
    <t>Week 72</t>
  </si>
  <si>
    <t>Week 73</t>
  </si>
  <si>
    <t>Week 74</t>
  </si>
  <si>
    <t>Week 75</t>
  </si>
  <si>
    <t>Week 76</t>
  </si>
  <si>
    <t>Week 77</t>
  </si>
  <si>
    <t>Week 78</t>
  </si>
  <si>
    <t>Week 79</t>
  </si>
  <si>
    <t>Week 80</t>
  </si>
  <si>
    <t>Week 81</t>
  </si>
  <si>
    <t>Week 82</t>
  </si>
  <si>
    <t>Week 83</t>
  </si>
  <si>
    <t>Week 84</t>
  </si>
  <si>
    <t>Week 85</t>
  </si>
  <si>
    <t>Week 86</t>
  </si>
  <si>
    <t>Week 87</t>
  </si>
  <si>
    <t>Week 88</t>
  </si>
  <si>
    <t>Totals</t>
  </si>
  <si>
    <t>Printing Large Worksheets</t>
  </si>
  <si>
    <t>Use the Scaling tool to place all columns in a single page width</t>
  </si>
  <si>
    <t>Sparklines</t>
  </si>
  <si>
    <t>Trend</t>
  </si>
  <si>
    <t>Insert Sparklines in the yellow cells to show the Trend</t>
  </si>
  <si>
    <t>Hyperlinks</t>
  </si>
  <si>
    <t>Insert a Hyperlink:</t>
  </si>
  <si>
    <t>In the yellow cell below, insert a hyperlink pointing to microsoft .com</t>
  </si>
  <si>
    <t>Remove a Hyperlink:</t>
  </si>
  <si>
    <t>Remove the hyperlink in the yellow cell below:</t>
  </si>
  <si>
    <t>Add a Link to Another Sheet:</t>
  </si>
  <si>
    <t>In the yellow cell below, add a link to cell A1 on the next worksheet</t>
  </si>
  <si>
    <t>amazon.com</t>
  </si>
  <si>
    <t>Views!A1</t>
  </si>
  <si>
    <t>Add a ScreenTip to a Hyperlink:</t>
  </si>
  <si>
    <r>
      <t xml:space="preserve">Add a ScreenTip to the link below saying </t>
    </r>
    <r>
      <rPr>
        <b/>
        <sz val="11"/>
        <color theme="1"/>
        <rFont val="Calibri"/>
        <family val="2"/>
        <scheme val="minor"/>
      </rPr>
      <t>Click here to go to the next sheet</t>
    </r>
  </si>
  <si>
    <t>Deleting Cells</t>
  </si>
  <si>
    <t>Northeast</t>
  </si>
  <si>
    <t>Southeast</t>
  </si>
  <si>
    <t>Southwest</t>
  </si>
  <si>
    <t>International</t>
  </si>
  <si>
    <t>Deleting and Inserting Cells</t>
  </si>
  <si>
    <t>In the first table, delete the data for International</t>
  </si>
  <si>
    <t>In the second table, insert a Northwest item of 78 before the Southwest item</t>
  </si>
  <si>
    <t>Inserting Cells</t>
  </si>
  <si>
    <t>The IF Function</t>
  </si>
  <si>
    <t>Workbook Management</t>
  </si>
  <si>
    <t>Tasks</t>
  </si>
  <si>
    <t>Add a Header with the current date in the center</t>
  </si>
  <si>
    <t>Add a Footer with the filename on the left and the page number on the right</t>
  </si>
  <si>
    <t>Add Spell Check and Print Preview buttons to the Quick Access Toolbar</t>
  </si>
  <si>
    <t>Use the Page Break Preview and Page Layout views to see how this sheet will print</t>
  </si>
  <si>
    <t>Switch back to the Normal view</t>
  </si>
  <si>
    <t>Set the Print Area so that only cells A12-J103 will print</t>
  </si>
  <si>
    <t>Use the Print Titles tool to repeat the column headers (rows 12-14) on each page</t>
  </si>
  <si>
    <r>
      <t xml:space="preserve">In the Properties of this workbook, add the Subject </t>
    </r>
    <r>
      <rPr>
        <b/>
        <sz val="11"/>
        <color theme="1"/>
        <rFont val="Calibri"/>
        <family val="2"/>
        <scheme val="minor"/>
      </rPr>
      <t>Exam Prep</t>
    </r>
  </si>
  <si>
    <t>Inspect the workbook and check for Accessibility problems</t>
  </si>
  <si>
    <r>
      <t xml:space="preserve">Save this worksheet as a PDF file called </t>
    </r>
    <r>
      <rPr>
        <b/>
        <sz val="11"/>
        <color theme="1"/>
        <rFont val="Calibri"/>
        <family val="2"/>
        <scheme val="minor"/>
      </rPr>
      <t>Workbook Management Tasks</t>
    </r>
  </si>
  <si>
    <t>This skill is not on the exam, but very useful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</si>
</sst>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0.0%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2"/>
      <color theme="1"/>
      <name val="Arial"/>
      <family val="2"/>
    </font>
    <font>
      <sz val="18"/>
      <color theme="1"/>
      <name val="Arial"/>
      <family val="2"/>
    </font>
    <font>
      <u/>
      <sz val="12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8"/>
      <color theme="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5DDF1"/>
        <bgColor indexed="64"/>
      </patternFill>
    </fill>
    <fill>
      <patternFill patternType="solid">
        <fgColor theme="4" tint="0.79998168889431442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6795556505021"/>
      </bottom>
      <diagonal/>
    </border>
  </borders>
  <cellStyleXfs count="12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" fillId="0" borderId="14" applyNumberFormat="0" applyFill="0" applyAlignment="0" applyProtection="0"/>
    <xf numFmtId="0" fontId="10" fillId="6" borderId="0" applyNumberFormat="0" applyBorder="0" applyAlignment="0" applyProtection="0"/>
    <xf numFmtId="0" fontId="15" fillId="0" borderId="0"/>
    <xf numFmtId="0" fontId="16" fillId="0" borderId="0" applyNumberFormat="0" applyFill="0" applyBorder="0" applyAlignment="0" applyProtection="0"/>
  </cellStyleXfs>
  <cellXfs count="64">
    <xf numFmtId="0" fontId="0" fillId="0" borderId="0" xfId="0"/>
    <xf numFmtId="14" fontId="0" fillId="0" borderId="0" xfId="0" applyNumberFormat="1"/>
    <xf numFmtId="3" fontId="0" fillId="0" borderId="0" xfId="0" applyNumberFormat="1"/>
    <xf numFmtId="0" fontId="0" fillId="2" borderId="2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0" xfId="0" applyFill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1" fillId="0" borderId="0" xfId="0" applyFont="1" applyAlignment="1">
      <alignment horizontal="center"/>
    </xf>
    <xf numFmtId="0" fontId="2" fillId="0" borderId="0" xfId="1"/>
    <xf numFmtId="3" fontId="1" fillId="0" borderId="0" xfId="0" applyNumberFormat="1" applyFont="1"/>
    <xf numFmtId="0" fontId="0" fillId="0" borderId="1" xfId="0" applyBorder="1"/>
    <xf numFmtId="0" fontId="1" fillId="0" borderId="0" xfId="0" applyFont="1" applyAlignment="1">
      <alignment horizontal="left"/>
    </xf>
    <xf numFmtId="0" fontId="0" fillId="3" borderId="11" xfId="0" applyFill="1" applyBorder="1"/>
    <xf numFmtId="0" fontId="1" fillId="0" borderId="0" xfId="0" applyFont="1"/>
    <xf numFmtId="0" fontId="4" fillId="0" borderId="0" xfId="0" applyFont="1"/>
    <xf numFmtId="0" fontId="2" fillId="4" borderId="0" xfId="1" applyFill="1"/>
    <xf numFmtId="0" fontId="2" fillId="5" borderId="0" xfId="1" applyFill="1"/>
    <xf numFmtId="0" fontId="6" fillId="5" borderId="0" xfId="1" applyFont="1" applyFill="1" applyAlignment="1">
      <alignment horizontal="center" vertical="center"/>
    </xf>
    <xf numFmtId="0" fontId="7" fillId="5" borderId="0" xfId="1" applyFont="1" applyFill="1" applyAlignment="1">
      <alignment horizontal="center" vertical="center"/>
    </xf>
    <xf numFmtId="0" fontId="5" fillId="5" borderId="0" xfId="4" applyFill="1" applyAlignment="1">
      <alignment horizontal="center" vertical="center"/>
    </xf>
    <xf numFmtId="0" fontId="0" fillId="2" borderId="0" xfId="0" applyFill="1"/>
    <xf numFmtId="0" fontId="0" fillId="0" borderId="0" xfId="0"/>
    <xf numFmtId="0" fontId="9" fillId="0" borderId="0" xfId="0" applyFont="1"/>
    <xf numFmtId="0" fontId="0" fillId="2" borderId="0" xfId="0" applyFill="1" applyBorder="1"/>
    <xf numFmtId="0" fontId="0" fillId="0" borderId="0" xfId="0" applyAlignment="1">
      <alignment horizontal="left" indent="1"/>
    </xf>
    <xf numFmtId="0" fontId="0" fillId="0" borderId="0" xfId="0"/>
    <xf numFmtId="0" fontId="11" fillId="0" borderId="0" xfId="0" applyFont="1"/>
    <xf numFmtId="10" fontId="0" fillId="0" borderId="0" xfId="0" applyNumberFormat="1" applyAlignment="1">
      <alignment horizontal="center"/>
    </xf>
    <xf numFmtId="165" fontId="0" fillId="0" borderId="0" xfId="0" applyNumberFormat="1"/>
    <xf numFmtId="9" fontId="0" fillId="0" borderId="0" xfId="0" applyNumberFormat="1"/>
    <xf numFmtId="0" fontId="0" fillId="0" borderId="0" xfId="0"/>
    <xf numFmtId="0" fontId="3" fillId="0" borderId="0" xfId="3"/>
    <xf numFmtId="0" fontId="0" fillId="0" borderId="0" xfId="0"/>
    <xf numFmtId="0" fontId="0" fillId="2" borderId="0" xfId="0" applyFill="1"/>
    <xf numFmtId="0" fontId="0" fillId="2" borderId="8" xfId="0" applyFill="1" applyBorder="1" applyAlignment="1">
      <alignment horizontal="center"/>
    </xf>
    <xf numFmtId="0" fontId="0" fillId="2" borderId="3" xfId="0" applyFill="1" applyBorder="1"/>
    <xf numFmtId="0" fontId="4" fillId="2" borderId="0" xfId="0" applyFont="1" applyFill="1"/>
    <xf numFmtId="0" fontId="3" fillId="0" borderId="0" xfId="3"/>
    <xf numFmtId="0" fontId="14" fillId="0" borderId="0" xfId="0" applyFont="1"/>
    <xf numFmtId="0" fontId="3" fillId="0" borderId="0" xfId="3" applyAlignment="1"/>
    <xf numFmtId="0" fontId="15" fillId="0" borderId="0" xfId="10"/>
    <xf numFmtId="0" fontId="4" fillId="0" borderId="0" xfId="10" applyFont="1"/>
    <xf numFmtId="0" fontId="15" fillId="0" borderId="0" xfId="10" applyAlignment="1">
      <alignment horizontal="left" indent="1"/>
    </xf>
    <xf numFmtId="0" fontId="17" fillId="0" borderId="0" xfId="11" applyFont="1" applyAlignment="1">
      <alignment horizontal="left"/>
    </xf>
    <xf numFmtId="0" fontId="12" fillId="0" borderId="12" xfId="6" applyAlignment="1">
      <alignment horizontal="center"/>
    </xf>
    <xf numFmtId="0" fontId="10" fillId="0" borderId="0" xfId="10" applyFont="1"/>
    <xf numFmtId="0" fontId="13" fillId="0" borderId="13" xfId="7"/>
    <xf numFmtId="0" fontId="13" fillId="0" borderId="13" xfId="7" applyAlignment="1">
      <alignment horizontal="center"/>
    </xf>
    <xf numFmtId="4" fontId="10" fillId="0" borderId="0" xfId="10" applyNumberFormat="1" applyFont="1"/>
    <xf numFmtId="4" fontId="1" fillId="0" borderId="15" xfId="0" applyNumberFormat="1" applyFont="1" applyBorder="1"/>
    <xf numFmtId="4" fontId="1" fillId="0" borderId="0" xfId="10" applyNumberFormat="1" applyFont="1"/>
    <xf numFmtId="0" fontId="1" fillId="0" borderId="14" xfId="8"/>
    <xf numFmtId="4" fontId="1" fillId="0" borderId="14" xfId="8" applyNumberFormat="1"/>
    <xf numFmtId="4" fontId="0" fillId="0" borderId="15" xfId="0" applyNumberFormat="1" applyBorder="1"/>
    <xf numFmtId="4" fontId="15" fillId="0" borderId="0" xfId="10" applyNumberFormat="1"/>
    <xf numFmtId="0" fontId="1" fillId="6" borderId="1" xfId="9" applyFont="1" applyBorder="1"/>
    <xf numFmtId="0" fontId="1" fillId="6" borderId="1" xfId="9" applyFont="1" applyBorder="1" applyAlignment="1">
      <alignment horizontal="center"/>
    </xf>
    <xf numFmtId="0" fontId="5" fillId="3" borderId="11" xfId="4" applyFill="1" applyBorder="1"/>
    <xf numFmtId="0" fontId="1" fillId="0" borderId="0" xfId="0" applyFont="1" applyAlignment="1"/>
    <xf numFmtId="0" fontId="0" fillId="0" borderId="10" xfId="0" applyFill="1" applyBorder="1"/>
  </cellXfs>
  <cellStyles count="12">
    <cellStyle name="20% - Accent1" xfId="9" builtinId="30"/>
    <cellStyle name="Comma 2" xfId="2" xr:uid="{00000000-0005-0000-0000-000002000000}"/>
    <cellStyle name="Heading 1" xfId="6" builtinId="16"/>
    <cellStyle name="Heading 3" xfId="7" builtinId="18"/>
    <cellStyle name="Hyperlink" xfId="4" builtinId="8"/>
    <cellStyle name="Hyperlink 2" xfId="5" xr:uid="{00000000-0005-0000-0000-000004000000}"/>
    <cellStyle name="Normal" xfId="0" builtinId="0"/>
    <cellStyle name="Normal 2" xfId="1" xr:uid="{00000000-0005-0000-0000-000006000000}"/>
    <cellStyle name="Normal 2 2" xfId="10" xr:uid="{77C3BFBB-25FE-4385-8825-7B5A1E46ED9D}"/>
    <cellStyle name="Title" xfId="3" builtinId="15"/>
    <cellStyle name="Title 2" xfId="11" xr:uid="{D772CE4E-7B36-499D-A76C-11015E9130F0}"/>
    <cellStyle name="Total" xfId="8" builtinId="25"/>
  </cellStyles>
  <dxfs count="0"/>
  <tableStyles count="0" defaultTableStyle="TableStyleMedium2" defaultPivotStyle="PivotStyleLight16"/>
  <colors>
    <mruColors>
      <color rgb="FFFFFFCC"/>
      <color rgb="FFE8D9F3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12701</xdr:colOff>
      <xdr:row>1</xdr:row>
      <xdr:rowOff>1</xdr:rowOff>
    </xdr:from>
    <xdr:to>
      <xdr:col>3</xdr:col>
      <xdr:colOff>5365</xdr:colOff>
      <xdr:row>9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4127118-5066-4150-9520-D85FF04688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5651" y="190501"/>
          <a:ext cx="4631339" cy="3695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echhelptoday.com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mazon.com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3"/>
  <sheetViews>
    <sheetView tabSelected="1" zoomScaleNormal="100" workbookViewId="0">
      <selection activeCell="B12" sqref="B12:C12"/>
    </sheetView>
  </sheetViews>
  <sheetFormatPr defaultRowHeight="15" x14ac:dyDescent="0.25"/>
  <cols>
    <col min="1" max="1" width="3.85546875" customWidth="1"/>
    <col min="2" max="2" width="64.42578125" customWidth="1"/>
    <col min="3" max="3" width="69.5703125" customWidth="1"/>
    <col min="4" max="4" width="3.85546875" customWidth="1"/>
  </cols>
  <sheetData>
    <row r="1" spans="1:4" x14ac:dyDescent="0.25">
      <c r="A1" s="19"/>
      <c r="B1" s="19"/>
      <c r="C1" s="19"/>
      <c r="D1" s="19"/>
    </row>
    <row r="2" spans="1:4" ht="57.75" customHeight="1" x14ac:dyDescent="0.25">
      <c r="A2" s="19"/>
      <c r="B2" s="20"/>
      <c r="C2" s="12"/>
      <c r="D2" s="19"/>
    </row>
    <row r="3" spans="1:4" ht="27" x14ac:dyDescent="0.25">
      <c r="A3" s="19"/>
      <c r="B3" s="21" t="s">
        <v>123</v>
      </c>
      <c r="C3" s="12"/>
      <c r="D3" s="19"/>
    </row>
    <row r="4" spans="1:4" ht="27" x14ac:dyDescent="0.25">
      <c r="A4" s="19"/>
      <c r="B4" s="21" t="s">
        <v>124</v>
      </c>
      <c r="C4" s="12"/>
      <c r="D4" s="19"/>
    </row>
    <row r="5" spans="1:4" ht="54" customHeight="1" x14ac:dyDescent="0.25">
      <c r="A5" s="19"/>
      <c r="B5" s="21"/>
      <c r="C5" s="12"/>
      <c r="D5" s="19"/>
    </row>
    <row r="6" spans="1:4" ht="23.25" x14ac:dyDescent="0.25">
      <c r="A6" s="19"/>
      <c r="B6" s="22" t="s">
        <v>71</v>
      </c>
      <c r="C6" s="12"/>
      <c r="D6" s="19"/>
    </row>
    <row r="7" spans="1:4" ht="23.25" x14ac:dyDescent="0.25">
      <c r="A7" s="19"/>
      <c r="B7" s="22" t="s">
        <v>72</v>
      </c>
      <c r="C7" s="12"/>
      <c r="D7" s="19"/>
    </row>
    <row r="8" spans="1:4" x14ac:dyDescent="0.25">
      <c r="A8" s="19"/>
      <c r="B8" s="23" t="s">
        <v>73</v>
      </c>
      <c r="C8" s="12"/>
      <c r="D8" s="19"/>
    </row>
    <row r="9" spans="1:4" ht="63" customHeight="1" x14ac:dyDescent="0.25">
      <c r="A9" s="19"/>
      <c r="B9" s="20"/>
      <c r="C9" s="12"/>
      <c r="D9" s="19"/>
    </row>
    <row r="10" spans="1:4" x14ac:dyDescent="0.25">
      <c r="A10" s="19"/>
      <c r="B10" s="19"/>
      <c r="C10" s="19"/>
      <c r="D10" s="19"/>
    </row>
    <row r="11" spans="1:4" s="25" customFormat="1" x14ac:dyDescent="0.25">
      <c r="A11" s="24"/>
      <c r="B11" s="27"/>
      <c r="C11" s="27"/>
      <c r="D11" s="24"/>
    </row>
    <row r="12" spans="1:4" ht="15.75" thickBot="1" x14ac:dyDescent="0.3">
      <c r="A12" s="6"/>
      <c r="B12" s="38" t="s">
        <v>77</v>
      </c>
      <c r="C12" s="38"/>
      <c r="D12" s="6"/>
    </row>
    <row r="13" spans="1:4" x14ac:dyDescent="0.25">
      <c r="A13" s="3"/>
      <c r="B13" s="39"/>
      <c r="C13" s="39"/>
      <c r="D13" s="4"/>
    </row>
    <row r="14" spans="1:4" ht="15.75" x14ac:dyDescent="0.25">
      <c r="A14" s="5"/>
      <c r="B14" s="40"/>
      <c r="C14" s="40"/>
      <c r="D14" s="7"/>
    </row>
    <row r="15" spans="1:4" x14ac:dyDescent="0.25">
      <c r="A15" s="5"/>
      <c r="B15" s="37"/>
      <c r="C15" s="37"/>
      <c r="D15" s="7"/>
    </row>
    <row r="16" spans="1:4" x14ac:dyDescent="0.25">
      <c r="A16" s="5"/>
      <c r="B16" s="37"/>
      <c r="C16" s="37"/>
      <c r="D16" s="7"/>
    </row>
    <row r="17" spans="1:4" ht="15.75" x14ac:dyDescent="0.25">
      <c r="A17" s="5"/>
      <c r="B17" s="40"/>
      <c r="C17" s="40"/>
      <c r="D17" s="7"/>
    </row>
    <row r="18" spans="1:4" x14ac:dyDescent="0.25">
      <c r="A18" s="5"/>
      <c r="B18" s="37"/>
      <c r="C18" s="37"/>
      <c r="D18" s="7"/>
    </row>
    <row r="19" spans="1:4" x14ac:dyDescent="0.25">
      <c r="A19" s="5"/>
      <c r="B19" s="37"/>
      <c r="C19" s="37"/>
      <c r="D19" s="7"/>
    </row>
    <row r="20" spans="1:4" x14ac:dyDescent="0.25">
      <c r="A20" s="5"/>
      <c r="B20" s="37"/>
      <c r="C20" s="37"/>
      <c r="D20" s="7"/>
    </row>
    <row r="21" spans="1:4" x14ac:dyDescent="0.25">
      <c r="A21" s="5"/>
      <c r="B21" s="37"/>
      <c r="C21" s="37"/>
      <c r="D21" s="7"/>
    </row>
    <row r="22" spans="1:4" x14ac:dyDescent="0.25">
      <c r="A22" s="5"/>
      <c r="B22" s="37"/>
      <c r="C22" s="37"/>
      <c r="D22" s="7"/>
    </row>
    <row r="23" spans="1:4" x14ac:dyDescent="0.25">
      <c r="A23" s="5"/>
      <c r="B23" s="37"/>
      <c r="C23" s="37"/>
      <c r="D23" s="7"/>
    </row>
    <row r="24" spans="1:4" x14ac:dyDescent="0.25">
      <c r="A24" s="5"/>
      <c r="B24" s="37"/>
      <c r="C24" s="37"/>
      <c r="D24" s="7"/>
    </row>
    <row r="25" spans="1:4" x14ac:dyDescent="0.25">
      <c r="A25" s="5"/>
      <c r="B25" s="37"/>
      <c r="C25" s="37"/>
      <c r="D25" s="7"/>
    </row>
    <row r="26" spans="1:4" x14ac:dyDescent="0.25">
      <c r="A26" s="5"/>
      <c r="B26" s="37"/>
      <c r="C26" s="37"/>
      <c r="D26" s="7"/>
    </row>
    <row r="27" spans="1:4" ht="15.75" x14ac:dyDescent="0.25">
      <c r="A27" s="5"/>
      <c r="B27" s="40"/>
      <c r="C27" s="40"/>
      <c r="D27" s="7"/>
    </row>
    <row r="28" spans="1:4" x14ac:dyDescent="0.25">
      <c r="A28" s="5"/>
      <c r="B28" s="37"/>
      <c r="C28" s="37"/>
      <c r="D28" s="7"/>
    </row>
    <row r="29" spans="1:4" x14ac:dyDescent="0.25">
      <c r="A29" s="5"/>
      <c r="B29" s="37"/>
      <c r="C29" s="37"/>
      <c r="D29" s="7"/>
    </row>
    <row r="30" spans="1:4" x14ac:dyDescent="0.25">
      <c r="A30" s="5"/>
      <c r="B30" s="37"/>
      <c r="C30" s="37"/>
      <c r="D30" s="7"/>
    </row>
    <row r="31" spans="1:4" x14ac:dyDescent="0.25">
      <c r="A31" s="5"/>
      <c r="B31" s="37"/>
      <c r="C31" s="37"/>
      <c r="D31" s="7"/>
    </row>
    <row r="32" spans="1:4" ht="15.75" x14ac:dyDescent="0.25">
      <c r="A32" s="5"/>
      <c r="B32" s="40"/>
      <c r="C32" s="40"/>
      <c r="D32" s="7"/>
    </row>
    <row r="33" spans="1:7" x14ac:dyDescent="0.25">
      <c r="A33" s="5"/>
      <c r="B33" s="37"/>
      <c r="C33" s="37"/>
      <c r="D33" s="7"/>
    </row>
    <row r="34" spans="1:7" x14ac:dyDescent="0.25">
      <c r="A34" s="5"/>
      <c r="B34" s="37"/>
      <c r="C34" s="37"/>
      <c r="D34" s="7"/>
    </row>
    <row r="35" spans="1:7" ht="15.75" x14ac:dyDescent="0.25">
      <c r="A35" s="5"/>
      <c r="B35" s="40"/>
      <c r="C35" s="40"/>
      <c r="D35" s="7"/>
    </row>
    <row r="36" spans="1:7" x14ac:dyDescent="0.25">
      <c r="A36" s="5"/>
      <c r="B36" s="37"/>
      <c r="C36" s="37"/>
      <c r="D36" s="7"/>
    </row>
    <row r="37" spans="1:7" x14ac:dyDescent="0.25">
      <c r="A37" s="5"/>
      <c r="B37" s="6"/>
      <c r="C37" s="6"/>
      <c r="D37" s="7"/>
    </row>
    <row r="38" spans="1:7" x14ac:dyDescent="0.25">
      <c r="A38" s="5"/>
      <c r="B38" s="37"/>
      <c r="C38" s="37"/>
      <c r="D38" s="7"/>
    </row>
    <row r="39" spans="1:7" ht="15.75" x14ac:dyDescent="0.25">
      <c r="A39" s="5"/>
      <c r="B39" s="40"/>
      <c r="C39" s="40"/>
      <c r="D39" s="7"/>
    </row>
    <row r="40" spans="1:7" x14ac:dyDescent="0.25">
      <c r="A40" s="5"/>
      <c r="B40" s="37"/>
      <c r="C40" s="37"/>
      <c r="D40" s="7"/>
      <c r="F40" s="36"/>
      <c r="G40" s="36"/>
    </row>
    <row r="41" spans="1:7" x14ac:dyDescent="0.25">
      <c r="A41" s="5"/>
      <c r="B41" s="37"/>
      <c r="C41" s="37"/>
      <c r="D41" s="7"/>
      <c r="F41" s="36"/>
      <c r="G41" s="36"/>
    </row>
    <row r="42" spans="1:7" x14ac:dyDescent="0.25">
      <c r="A42" s="5"/>
      <c r="B42" s="37"/>
      <c r="C42" s="37"/>
      <c r="D42" s="7"/>
      <c r="F42" s="36"/>
      <c r="G42" s="36"/>
    </row>
    <row r="43" spans="1:7" x14ac:dyDescent="0.25">
      <c r="A43" s="5"/>
      <c r="B43" s="37"/>
      <c r="C43" s="37"/>
      <c r="D43" s="7"/>
    </row>
    <row r="44" spans="1:7" ht="15.75" x14ac:dyDescent="0.25">
      <c r="A44" s="5"/>
      <c r="B44" s="40"/>
      <c r="C44" s="40"/>
      <c r="D44" s="7"/>
    </row>
    <row r="45" spans="1:7" x14ac:dyDescent="0.25">
      <c r="A45" s="5"/>
      <c r="B45" s="37"/>
      <c r="C45" s="37"/>
      <c r="D45" s="7"/>
    </row>
    <row r="46" spans="1:7" x14ac:dyDescent="0.25">
      <c r="A46" s="5"/>
      <c r="B46" s="37"/>
      <c r="C46" s="37"/>
      <c r="D46" s="7"/>
    </row>
    <row r="47" spans="1:7" x14ac:dyDescent="0.25">
      <c r="A47" s="5"/>
      <c r="B47" s="37"/>
      <c r="C47" s="37"/>
      <c r="D47" s="7"/>
    </row>
    <row r="48" spans="1:7" x14ac:dyDescent="0.25">
      <c r="A48" s="5"/>
      <c r="B48" s="37"/>
      <c r="C48" s="37"/>
      <c r="D48" s="7"/>
    </row>
    <row r="49" spans="1:4" x14ac:dyDescent="0.25">
      <c r="A49" s="5"/>
      <c r="B49" s="37"/>
      <c r="C49" s="37"/>
      <c r="D49" s="7"/>
    </row>
    <row r="50" spans="1:4" x14ac:dyDescent="0.25">
      <c r="A50" s="5"/>
      <c r="B50" s="37"/>
      <c r="C50" s="37"/>
      <c r="D50" s="7"/>
    </row>
    <row r="51" spans="1:4" ht="15.75" x14ac:dyDescent="0.25">
      <c r="A51" s="5"/>
      <c r="B51" s="40"/>
      <c r="C51" s="40"/>
      <c r="D51" s="7"/>
    </row>
    <row r="52" spans="1:4" x14ac:dyDescent="0.25">
      <c r="A52" s="5"/>
      <c r="B52" s="37"/>
      <c r="C52" s="37"/>
      <c r="D52" s="7"/>
    </row>
    <row r="53" spans="1:4" ht="15.75" thickBot="1" x14ac:dyDescent="0.3">
      <c r="A53" s="8"/>
      <c r="B53" s="9"/>
      <c r="C53" s="9"/>
      <c r="D53" s="10"/>
    </row>
  </sheetData>
  <mergeCells count="43">
    <mergeCell ref="B51:C51"/>
    <mergeCell ref="B14:C14"/>
    <mergeCell ref="B15:C15"/>
    <mergeCell ref="B16:C16"/>
    <mergeCell ref="B52:C52"/>
    <mergeCell ref="B43:C43"/>
    <mergeCell ref="B44:C44"/>
    <mergeCell ref="B50:C50"/>
    <mergeCell ref="B31:C31"/>
    <mergeCell ref="B32:C32"/>
    <mergeCell ref="B34:C34"/>
    <mergeCell ref="B35:C35"/>
    <mergeCell ref="B17:C17"/>
    <mergeCell ref="B18:C18"/>
    <mergeCell ref="B48:C48"/>
    <mergeCell ref="B49:C49"/>
    <mergeCell ref="B47:C47"/>
    <mergeCell ref="B19:C19"/>
    <mergeCell ref="B20:C20"/>
    <mergeCell ref="B21:C21"/>
    <mergeCell ref="B22:C22"/>
    <mergeCell ref="B23:C23"/>
    <mergeCell ref="B38:C38"/>
    <mergeCell ref="B39:C39"/>
    <mergeCell ref="B40:C40"/>
    <mergeCell ref="B41:C41"/>
    <mergeCell ref="B42:C42"/>
    <mergeCell ref="B36:C36"/>
    <mergeCell ref="B45:C45"/>
    <mergeCell ref="B46:C46"/>
    <mergeCell ref="B27:C27"/>
    <mergeCell ref="B28:C28"/>
    <mergeCell ref="F40:G40"/>
    <mergeCell ref="F41:G41"/>
    <mergeCell ref="F42:G42"/>
    <mergeCell ref="B24:C24"/>
    <mergeCell ref="B12:C12"/>
    <mergeCell ref="B13:C13"/>
    <mergeCell ref="B26:C26"/>
    <mergeCell ref="B25:C25"/>
    <mergeCell ref="B29:C29"/>
    <mergeCell ref="B30:C30"/>
    <mergeCell ref="B33:C33"/>
  </mergeCells>
  <hyperlinks>
    <hyperlink ref="B8" r:id="rId1" xr:uid="{00000000-0004-0000-0000-000000000000}"/>
  </hyperlinks>
  <pageMargins left="0.7" right="0.7" top="0.75" bottom="0.75" header="0.3" footer="0.3"/>
  <pageSetup orientation="portrait" horizontalDpi="4294967294" verticalDpi="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9"/>
  <sheetViews>
    <sheetView zoomScale="120" zoomScaleNormal="120" workbookViewId="0">
      <selection sqref="A1:B1"/>
    </sheetView>
  </sheetViews>
  <sheetFormatPr defaultRowHeight="15" x14ac:dyDescent="0.25"/>
  <cols>
    <col min="1" max="1" width="12.5703125" bestFit="1" customWidth="1"/>
    <col min="2" max="5" width="12.85546875" customWidth="1"/>
  </cols>
  <sheetData>
    <row r="1" spans="1:8" ht="23.25" x14ac:dyDescent="0.35">
      <c r="A1" s="41" t="s">
        <v>88</v>
      </c>
      <c r="B1" s="41"/>
      <c r="C1" s="35"/>
      <c r="D1" s="35"/>
    </row>
    <row r="3" spans="1:8" s="34" customFormat="1" ht="15.75" x14ac:dyDescent="0.25">
      <c r="A3" s="18" t="s">
        <v>98</v>
      </c>
    </row>
    <row r="4" spans="1:8" s="34" customFormat="1" x14ac:dyDescent="0.25">
      <c r="A4" s="34" t="s">
        <v>100</v>
      </c>
    </row>
    <row r="5" spans="1:8" s="34" customFormat="1" x14ac:dyDescent="0.25"/>
    <row r="6" spans="1:8" s="34" customFormat="1" x14ac:dyDescent="0.25">
      <c r="B6" s="11" t="s">
        <v>36</v>
      </c>
      <c r="C6" s="11" t="s">
        <v>51</v>
      </c>
      <c r="D6" s="11" t="s">
        <v>50</v>
      </c>
    </row>
    <row r="7" spans="1:8" s="34" customFormat="1" x14ac:dyDescent="0.25">
      <c r="B7" s="34" t="s">
        <v>1</v>
      </c>
      <c r="C7" s="16"/>
      <c r="D7" s="16"/>
    </row>
    <row r="8" spans="1:8" s="34" customFormat="1" x14ac:dyDescent="0.25">
      <c r="B8" s="34" t="s">
        <v>2</v>
      </c>
      <c r="C8" s="16"/>
      <c r="D8" s="16"/>
    </row>
    <row r="9" spans="1:8" s="34" customFormat="1" x14ac:dyDescent="0.25">
      <c r="B9" s="34" t="s">
        <v>94</v>
      </c>
      <c r="C9" s="16"/>
      <c r="D9" s="16"/>
    </row>
    <row r="10" spans="1:8" s="34" customFormat="1" x14ac:dyDescent="0.25"/>
    <row r="11" spans="1:8" ht="15.75" x14ac:dyDescent="0.25">
      <c r="A11" s="18" t="s">
        <v>53</v>
      </c>
    </row>
    <row r="12" spans="1:8" x14ac:dyDescent="0.25">
      <c r="A12" t="s">
        <v>99</v>
      </c>
    </row>
    <row r="14" spans="1:8" x14ac:dyDescent="0.25">
      <c r="B14" s="11" t="s">
        <v>36</v>
      </c>
      <c r="C14" s="11" t="s">
        <v>51</v>
      </c>
      <c r="D14" s="11" t="s">
        <v>50</v>
      </c>
      <c r="F14" s="11" t="s">
        <v>55</v>
      </c>
      <c r="G14" s="11" t="s">
        <v>59</v>
      </c>
      <c r="H14" s="11" t="s">
        <v>60</v>
      </c>
    </row>
    <row r="15" spans="1:8" x14ac:dyDescent="0.25">
      <c r="B15" t="s">
        <v>1</v>
      </c>
      <c r="C15" s="16"/>
      <c r="D15" s="16"/>
      <c r="F15" t="s">
        <v>56</v>
      </c>
      <c r="G15" s="16"/>
      <c r="H15" s="16"/>
    </row>
    <row r="16" spans="1:8" x14ac:dyDescent="0.25">
      <c r="B16" t="s">
        <v>2</v>
      </c>
      <c r="C16" s="16"/>
      <c r="D16" s="16"/>
      <c r="F16" t="s">
        <v>57</v>
      </c>
      <c r="G16" s="16"/>
      <c r="H16" s="16"/>
    </row>
    <row r="17" spans="1:8" x14ac:dyDescent="0.25">
      <c r="B17" t="s">
        <v>94</v>
      </c>
      <c r="C17" s="16"/>
      <c r="D17" s="16"/>
      <c r="F17" t="s">
        <v>58</v>
      </c>
      <c r="G17" s="16"/>
      <c r="H17" s="16"/>
    </row>
    <row r="19" spans="1:8" ht="15.75" x14ac:dyDescent="0.25">
      <c r="A19" s="18" t="s">
        <v>89</v>
      </c>
    </row>
    <row r="20" spans="1:8" x14ac:dyDescent="0.25">
      <c r="A20" s="34" t="s">
        <v>101</v>
      </c>
    </row>
    <row r="22" spans="1:8" x14ac:dyDescent="0.25">
      <c r="B22" s="11" t="s">
        <v>103</v>
      </c>
      <c r="C22" s="11" t="s">
        <v>90</v>
      </c>
      <c r="D22" s="11" t="s">
        <v>91</v>
      </c>
      <c r="E22" s="11" t="s">
        <v>41</v>
      </c>
    </row>
    <row r="23" spans="1:8" x14ac:dyDescent="0.25">
      <c r="B23">
        <v>20190401</v>
      </c>
      <c r="C23" s="16"/>
      <c r="D23" s="16"/>
      <c r="E23" s="16"/>
    </row>
    <row r="24" spans="1:8" x14ac:dyDescent="0.25">
      <c r="B24">
        <v>20180704</v>
      </c>
      <c r="C24" s="16"/>
      <c r="D24" s="16"/>
      <c r="E24" s="16"/>
    </row>
    <row r="25" spans="1:8" x14ac:dyDescent="0.25">
      <c r="B25">
        <v>20191225</v>
      </c>
      <c r="C25" s="16"/>
      <c r="D25" s="16"/>
      <c r="E25" s="16"/>
    </row>
    <row r="26" spans="1:8" s="34" customFormat="1" x14ac:dyDescent="0.25"/>
    <row r="27" spans="1:8" x14ac:dyDescent="0.25">
      <c r="A27" s="34"/>
      <c r="B27" s="42" t="s">
        <v>92</v>
      </c>
      <c r="C27" s="34"/>
      <c r="D27" s="34"/>
      <c r="E27" s="34"/>
    </row>
    <row r="28" spans="1:8" x14ac:dyDescent="0.25">
      <c r="B28" s="11" t="s">
        <v>103</v>
      </c>
      <c r="C28" s="11" t="s">
        <v>90</v>
      </c>
      <c r="D28" s="11" t="s">
        <v>91</v>
      </c>
      <c r="E28" s="11" t="s">
        <v>41</v>
      </c>
    </row>
    <row r="29" spans="1:8" x14ac:dyDescent="0.25">
      <c r="B29" s="34">
        <v>20190401</v>
      </c>
      <c r="C29" s="16" t="str">
        <f>LEFT(B29,4)</f>
        <v>2019</v>
      </c>
      <c r="D29" s="16" t="str">
        <f>MID(B29,5,2)</f>
        <v>04</v>
      </c>
      <c r="E29" s="16" t="str">
        <f>RIGHT(B29,2)</f>
        <v>01</v>
      </c>
    </row>
    <row r="30" spans="1:8" x14ac:dyDescent="0.25">
      <c r="B30" s="34">
        <v>20180704</v>
      </c>
      <c r="C30" s="16" t="str">
        <f t="shared" ref="C30:C31" si="0">LEFT(B30,4)</f>
        <v>2018</v>
      </c>
      <c r="D30" s="16" t="str">
        <f t="shared" ref="D30:D31" si="1">MID(B30,5,2)</f>
        <v>07</v>
      </c>
      <c r="E30" s="16" t="str">
        <f t="shared" ref="E30:E31" si="2">RIGHT(B30,2)</f>
        <v>04</v>
      </c>
    </row>
    <row r="31" spans="1:8" x14ac:dyDescent="0.25">
      <c r="B31" s="34">
        <v>20191225</v>
      </c>
      <c r="C31" s="16" t="str">
        <f t="shared" si="0"/>
        <v>2019</v>
      </c>
      <c r="D31" s="16" t="str">
        <f t="shared" si="1"/>
        <v>12</v>
      </c>
      <c r="E31" s="16" t="str">
        <f t="shared" si="2"/>
        <v>25</v>
      </c>
    </row>
    <row r="33" spans="1:7" ht="15.75" x14ac:dyDescent="0.25">
      <c r="A33" s="18" t="s">
        <v>93</v>
      </c>
    </row>
    <row r="34" spans="1:7" s="34" customFormat="1" x14ac:dyDescent="0.25">
      <c r="A34" s="30" t="s">
        <v>274</v>
      </c>
    </row>
    <row r="35" spans="1:7" x14ac:dyDescent="0.25">
      <c r="A35" t="s">
        <v>102</v>
      </c>
    </row>
    <row r="36" spans="1:7" s="34" customFormat="1" x14ac:dyDescent="0.25">
      <c r="A36" s="34" t="s">
        <v>95</v>
      </c>
    </row>
    <row r="37" spans="1:7" s="34" customFormat="1" x14ac:dyDescent="0.25">
      <c r="A37" s="34" t="s">
        <v>96</v>
      </c>
    </row>
    <row r="38" spans="1:7" s="34" customFormat="1" x14ac:dyDescent="0.25">
      <c r="A38" s="34" t="s">
        <v>97</v>
      </c>
    </row>
    <row r="40" spans="1:7" x14ac:dyDescent="0.25">
      <c r="B40" s="11" t="s">
        <v>36</v>
      </c>
      <c r="C40" s="11" t="s">
        <v>50</v>
      </c>
      <c r="D40" s="11" t="s">
        <v>51</v>
      </c>
    </row>
    <row r="41" spans="1:7" x14ac:dyDescent="0.25">
      <c r="B41" s="34" t="s">
        <v>1</v>
      </c>
      <c r="C41" s="16"/>
      <c r="D41" s="16"/>
      <c r="G41" s="34"/>
    </row>
    <row r="42" spans="1:7" x14ac:dyDescent="0.25">
      <c r="B42" s="34" t="s">
        <v>2</v>
      </c>
      <c r="C42" s="16"/>
      <c r="D42" s="16"/>
    </row>
    <row r="43" spans="1:7" x14ac:dyDescent="0.25">
      <c r="B43" s="34" t="s">
        <v>94</v>
      </c>
      <c r="C43" s="16"/>
      <c r="D43" s="16"/>
    </row>
    <row r="45" spans="1:7" x14ac:dyDescent="0.25">
      <c r="B45" s="42" t="s">
        <v>92</v>
      </c>
    </row>
    <row r="46" spans="1:7" x14ac:dyDescent="0.25">
      <c r="B46" s="11" t="s">
        <v>36</v>
      </c>
      <c r="C46" s="11" t="s">
        <v>50</v>
      </c>
      <c r="D46" s="11" t="s">
        <v>51</v>
      </c>
    </row>
    <row r="47" spans="1:7" x14ac:dyDescent="0.25">
      <c r="B47" s="34" t="s">
        <v>1</v>
      </c>
      <c r="C47" s="16" t="str">
        <f>LEFT(B47,FIND(" ",B47)-1)</f>
        <v>Amy</v>
      </c>
      <c r="D47" s="16" t="str">
        <f>RIGHT(B47,LEN(B47)-FIND(" ",B47))</f>
        <v>Adams</v>
      </c>
    </row>
    <row r="48" spans="1:7" x14ac:dyDescent="0.25">
      <c r="B48" s="34" t="s">
        <v>2</v>
      </c>
      <c r="C48" s="16" t="str">
        <f t="shared" ref="C48:C49" si="3">LEFT(B48,FIND(" ",B48)-1)</f>
        <v>Ben</v>
      </c>
      <c r="D48" s="16" t="str">
        <f t="shared" ref="D48:D49" si="4">RIGHT(B48,LEN(B48)-FIND(" ",B48))</f>
        <v>Barnes</v>
      </c>
    </row>
    <row r="49" spans="2:4" x14ac:dyDescent="0.25">
      <c r="B49" s="34" t="s">
        <v>94</v>
      </c>
      <c r="C49" s="16" t="str">
        <f t="shared" si="3"/>
        <v>Carla</v>
      </c>
      <c r="D49" s="16" t="str">
        <f t="shared" si="4"/>
        <v>C. Cox</v>
      </c>
    </row>
  </sheetData>
  <sortState xmlns:xlrd2="http://schemas.microsoft.com/office/spreadsheetml/2017/richdata2" ref="B15:D17">
    <sortCondition ref="B15"/>
  </sortState>
  <mergeCells count="1">
    <mergeCell ref="A1:B1"/>
  </mergeCells>
  <pageMargins left="0.7" right="0.7" top="0.75" bottom="0.75" header="0.3" footer="0.3"/>
  <pageSetup orientation="portrait" horizontalDpi="4294967294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0EECA-3998-455F-80B2-10000C0408E9}">
  <dimension ref="A1:E28"/>
  <sheetViews>
    <sheetView zoomScale="120" zoomScaleNormal="120" workbookViewId="0">
      <selection sqref="A1:C1"/>
    </sheetView>
  </sheetViews>
  <sheetFormatPr defaultRowHeight="15" x14ac:dyDescent="0.25"/>
  <cols>
    <col min="1" max="1" width="12.5703125" style="34" bestFit="1" customWidth="1"/>
    <col min="2" max="5" width="12.85546875" style="34" customWidth="1"/>
    <col min="6" max="16384" width="9.140625" style="34"/>
  </cols>
  <sheetData>
    <row r="1" spans="1:5" ht="23.25" x14ac:dyDescent="0.35">
      <c r="A1" s="41" t="s">
        <v>84</v>
      </c>
      <c r="B1" s="41"/>
      <c r="C1" s="41"/>
      <c r="D1" s="35"/>
    </row>
    <row r="3" spans="1:5" ht="15.75" x14ac:dyDescent="0.25">
      <c r="A3" s="18" t="s">
        <v>53</v>
      </c>
    </row>
    <row r="4" spans="1:5" x14ac:dyDescent="0.25">
      <c r="A4" s="34" t="s">
        <v>85</v>
      </c>
    </row>
    <row r="6" spans="1:5" x14ac:dyDescent="0.25">
      <c r="B6" s="11" t="s">
        <v>50</v>
      </c>
      <c r="C6" s="11" t="s">
        <v>51</v>
      </c>
      <c r="D6" s="11" t="s">
        <v>86</v>
      </c>
      <c r="E6" s="11" t="s">
        <v>87</v>
      </c>
    </row>
    <row r="7" spans="1:5" x14ac:dyDescent="0.25">
      <c r="B7" s="34" t="s">
        <v>14</v>
      </c>
      <c r="C7" s="34" t="s">
        <v>61</v>
      </c>
      <c r="D7" s="16"/>
      <c r="E7" s="16"/>
    </row>
    <row r="8" spans="1:5" x14ac:dyDescent="0.25">
      <c r="B8" s="34" t="s">
        <v>65</v>
      </c>
      <c r="C8" s="34" t="s">
        <v>62</v>
      </c>
      <c r="D8" s="16"/>
      <c r="E8" s="16"/>
    </row>
    <row r="9" spans="1:5" x14ac:dyDescent="0.25">
      <c r="B9" s="34" t="s">
        <v>66</v>
      </c>
      <c r="C9" s="34" t="s">
        <v>63</v>
      </c>
      <c r="D9" s="16"/>
      <c r="E9" s="16"/>
    </row>
    <row r="10" spans="1:5" x14ac:dyDescent="0.25">
      <c r="B10" s="34" t="s">
        <v>67</v>
      </c>
      <c r="C10" s="34" t="s">
        <v>52</v>
      </c>
      <c r="D10" s="16"/>
      <c r="E10" s="16"/>
    </row>
    <row r="11" spans="1:5" x14ac:dyDescent="0.25">
      <c r="B11" s="34" t="s">
        <v>68</v>
      </c>
      <c r="C11" s="34" t="s">
        <v>64</v>
      </c>
      <c r="D11" s="16"/>
      <c r="E11" s="16"/>
    </row>
    <row r="13" spans="1:5" ht="15.75" x14ac:dyDescent="0.25">
      <c r="A13" s="18" t="s">
        <v>54</v>
      </c>
    </row>
    <row r="14" spans="1:5" x14ac:dyDescent="0.25">
      <c r="A14" s="34" t="s">
        <v>69</v>
      </c>
    </row>
    <row r="16" spans="1:5" x14ac:dyDescent="0.25">
      <c r="B16" s="11" t="s">
        <v>50</v>
      </c>
      <c r="C16" s="11" t="s">
        <v>51</v>
      </c>
      <c r="D16" s="11" t="s">
        <v>86</v>
      </c>
    </row>
    <row r="17" spans="1:5" x14ac:dyDescent="0.25">
      <c r="B17" s="34" t="s">
        <v>14</v>
      </c>
      <c r="C17" s="34" t="s">
        <v>61</v>
      </c>
      <c r="D17" s="16"/>
    </row>
    <row r="18" spans="1:5" x14ac:dyDescent="0.25">
      <c r="B18" s="34" t="s">
        <v>65</v>
      </c>
      <c r="C18" s="34" t="s">
        <v>62</v>
      </c>
      <c r="D18" s="16"/>
    </row>
    <row r="19" spans="1:5" x14ac:dyDescent="0.25">
      <c r="B19" s="34" t="s">
        <v>66</v>
      </c>
      <c r="C19" s="34" t="s">
        <v>63</v>
      </c>
      <c r="D19" s="16"/>
    </row>
    <row r="21" spans="1:5" ht="15.75" x14ac:dyDescent="0.25">
      <c r="A21" s="18" t="s">
        <v>80</v>
      </c>
    </row>
    <row r="22" spans="1:5" x14ac:dyDescent="0.25">
      <c r="A22" s="34" t="s">
        <v>81</v>
      </c>
    </row>
    <row r="24" spans="1:5" x14ac:dyDescent="0.25">
      <c r="D24" s="11" t="s">
        <v>82</v>
      </c>
      <c r="E24" s="11" t="s">
        <v>83</v>
      </c>
    </row>
    <row r="25" spans="1:5" x14ac:dyDescent="0.25">
      <c r="B25" s="11" t="s">
        <v>50</v>
      </c>
      <c r="C25" s="11" t="s">
        <v>51</v>
      </c>
      <c r="D25" s="11" t="s">
        <v>86</v>
      </c>
      <c r="E25" s="11" t="s">
        <v>86</v>
      </c>
    </row>
    <row r="26" spans="1:5" x14ac:dyDescent="0.25">
      <c r="B26" s="34" t="s">
        <v>14</v>
      </c>
      <c r="C26" s="34" t="s">
        <v>61</v>
      </c>
      <c r="D26" s="16"/>
      <c r="E26" s="16"/>
    </row>
    <row r="27" spans="1:5" x14ac:dyDescent="0.25">
      <c r="B27" s="34" t="s">
        <v>65</v>
      </c>
      <c r="C27" s="34" t="s">
        <v>62</v>
      </c>
      <c r="D27" s="16"/>
      <c r="E27" s="16"/>
    </row>
    <row r="28" spans="1:5" x14ac:dyDescent="0.25">
      <c r="B28" s="34" t="s">
        <v>66</v>
      </c>
      <c r="C28" s="34" t="s">
        <v>63</v>
      </c>
      <c r="D28" s="16"/>
      <c r="E28" s="16"/>
    </row>
  </sheetData>
  <mergeCells count="1">
    <mergeCell ref="A1:C1"/>
  </mergeCells>
  <pageMargins left="0.7" right="0.7" top="0.75" bottom="0.75" header="0.3" footer="0.3"/>
  <pageSetup orientation="portrait" horizontalDpi="4294967294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0ACC9-1677-481D-A825-2EBAB4C99113}">
  <dimension ref="A1:K11"/>
  <sheetViews>
    <sheetView zoomScale="120" zoomScaleNormal="120" workbookViewId="0">
      <selection sqref="A1:D1"/>
    </sheetView>
  </sheetViews>
  <sheetFormatPr defaultRowHeight="15" x14ac:dyDescent="0.25"/>
  <cols>
    <col min="1" max="3" width="9.140625" style="34" customWidth="1"/>
    <col min="4" max="4" width="9.140625" style="34"/>
    <col min="5" max="7" width="9.140625" style="34" customWidth="1"/>
    <col min="8" max="16384" width="9.140625" style="34"/>
  </cols>
  <sheetData>
    <row r="1" spans="1:11" ht="23.25" x14ac:dyDescent="0.35">
      <c r="A1" s="43" t="s">
        <v>78</v>
      </c>
      <c r="B1" s="43"/>
      <c r="C1" s="43"/>
      <c r="D1" s="43"/>
    </row>
    <row r="3" spans="1:11" ht="15.75" x14ac:dyDescent="0.25">
      <c r="A3" s="18" t="s">
        <v>70</v>
      </c>
      <c r="K3" s="26" t="s">
        <v>76</v>
      </c>
    </row>
    <row r="4" spans="1:11" x14ac:dyDescent="0.25">
      <c r="A4" s="34" t="s">
        <v>114</v>
      </c>
      <c r="K4" s="28" t="s">
        <v>113</v>
      </c>
    </row>
    <row r="5" spans="1:11" x14ac:dyDescent="0.25">
      <c r="A5" s="34" t="s">
        <v>115</v>
      </c>
      <c r="K5" s="28" t="s">
        <v>116</v>
      </c>
    </row>
    <row r="6" spans="1:11" x14ac:dyDescent="0.25">
      <c r="K6" s="28" t="s">
        <v>117</v>
      </c>
    </row>
    <row r="7" spans="1:11" x14ac:dyDescent="0.25">
      <c r="B7" s="15" t="s">
        <v>59</v>
      </c>
      <c r="C7" s="11" t="s">
        <v>29</v>
      </c>
      <c r="D7" s="11" t="s">
        <v>30</v>
      </c>
      <c r="E7" s="11" t="s">
        <v>31</v>
      </c>
      <c r="F7" s="11" t="s">
        <v>32</v>
      </c>
      <c r="G7" s="11" t="s">
        <v>33</v>
      </c>
      <c r="H7" s="11" t="s">
        <v>34</v>
      </c>
      <c r="I7" s="11" t="s">
        <v>28</v>
      </c>
      <c r="K7" s="28" t="s">
        <v>118</v>
      </c>
    </row>
    <row r="8" spans="1:11" x14ac:dyDescent="0.25">
      <c r="B8" s="34" t="s">
        <v>37</v>
      </c>
      <c r="C8" s="2">
        <v>4286</v>
      </c>
      <c r="D8" s="2">
        <v>1854</v>
      </c>
      <c r="E8" s="2">
        <v>4962</v>
      </c>
      <c r="F8" s="2">
        <v>4149</v>
      </c>
      <c r="G8" s="2">
        <v>1953</v>
      </c>
      <c r="H8" s="2">
        <v>2976</v>
      </c>
      <c r="I8" s="13">
        <f t="shared" ref="I8:I10" si="0">SUM(C8:H8)</f>
        <v>20180</v>
      </c>
      <c r="K8" s="28" t="s">
        <v>119</v>
      </c>
    </row>
    <row r="9" spans="1:11" x14ac:dyDescent="0.25">
      <c r="B9" s="34" t="s">
        <v>39</v>
      </c>
      <c r="C9" s="2">
        <v>3245</v>
      </c>
      <c r="D9" s="2">
        <v>384</v>
      </c>
      <c r="E9" s="2">
        <v>2756</v>
      </c>
      <c r="F9" s="2">
        <v>2984</v>
      </c>
      <c r="G9" s="2">
        <v>1654</v>
      </c>
      <c r="H9" s="2">
        <v>450</v>
      </c>
      <c r="I9" s="13">
        <f t="shared" si="0"/>
        <v>11473</v>
      </c>
      <c r="K9" s="28" t="s">
        <v>120</v>
      </c>
    </row>
    <row r="10" spans="1:11" x14ac:dyDescent="0.25">
      <c r="B10" s="17" t="s">
        <v>28</v>
      </c>
      <c r="C10" s="13">
        <f t="shared" ref="C10:H10" si="1">SUM(C8:C9)</f>
        <v>7531</v>
      </c>
      <c r="D10" s="13">
        <f t="shared" si="1"/>
        <v>2238</v>
      </c>
      <c r="E10" s="13">
        <f t="shared" si="1"/>
        <v>7718</v>
      </c>
      <c r="F10" s="13">
        <f t="shared" si="1"/>
        <v>7133</v>
      </c>
      <c r="G10" s="13">
        <f t="shared" si="1"/>
        <v>3607</v>
      </c>
      <c r="H10" s="13">
        <f t="shared" si="1"/>
        <v>3426</v>
      </c>
      <c r="I10" s="13">
        <f t="shared" si="0"/>
        <v>31653</v>
      </c>
      <c r="K10" s="28" t="s">
        <v>121</v>
      </c>
    </row>
    <row r="11" spans="1:11" x14ac:dyDescent="0.25">
      <c r="K11" s="28" t="s">
        <v>122</v>
      </c>
    </row>
  </sheetData>
  <mergeCells count="1">
    <mergeCell ref="A1:D1"/>
  </mergeCell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65CE4-7AC7-48BD-90A2-B6B2D9CA7D54}">
  <dimension ref="A1:I15"/>
  <sheetViews>
    <sheetView zoomScale="120" zoomScaleNormal="120" workbookViewId="0">
      <selection sqref="A1:D1"/>
    </sheetView>
  </sheetViews>
  <sheetFormatPr defaultRowHeight="15" x14ac:dyDescent="0.25"/>
  <cols>
    <col min="1" max="1" width="11.7109375" style="29" customWidth="1"/>
    <col min="2" max="8" width="9.140625" style="29"/>
    <col min="9" max="10" width="9.140625" style="29" customWidth="1"/>
    <col min="11" max="16384" width="9.140625" style="29"/>
  </cols>
  <sheetData>
    <row r="1" spans="1:9" ht="23.25" x14ac:dyDescent="0.35">
      <c r="A1" s="41" t="s">
        <v>262</v>
      </c>
      <c r="B1" s="41"/>
      <c r="C1" s="41"/>
      <c r="D1" s="41"/>
      <c r="E1" s="35"/>
      <c r="F1" s="35"/>
      <c r="G1" s="35"/>
      <c r="H1" s="35"/>
      <c r="I1" s="35"/>
    </row>
    <row r="3" spans="1:9" ht="15.75" x14ac:dyDescent="0.25">
      <c r="A3" s="18" t="s">
        <v>263</v>
      </c>
    </row>
    <row r="4" spans="1:9" x14ac:dyDescent="0.25">
      <c r="A4" s="29" t="s">
        <v>266</v>
      </c>
    </row>
    <row r="5" spans="1:9" x14ac:dyDescent="0.25">
      <c r="A5" s="29" t="s">
        <v>273</v>
      </c>
    </row>
    <row r="6" spans="1:9" x14ac:dyDescent="0.25">
      <c r="A6" s="29" t="s">
        <v>271</v>
      </c>
    </row>
    <row r="7" spans="1:9" x14ac:dyDescent="0.25">
      <c r="A7" s="29" t="s">
        <v>272</v>
      </c>
    </row>
    <row r="9" spans="1:9" x14ac:dyDescent="0.25">
      <c r="B9" s="2"/>
      <c r="C9" s="2"/>
      <c r="D9" s="2"/>
      <c r="E9" s="2"/>
      <c r="F9" s="2"/>
      <c r="G9" s="2"/>
      <c r="H9" s="2"/>
    </row>
    <row r="13" spans="1:9" x14ac:dyDescent="0.25">
      <c r="A13" s="31"/>
    </row>
    <row r="14" spans="1:9" x14ac:dyDescent="0.25">
      <c r="A14" s="32"/>
    </row>
    <row r="15" spans="1:9" x14ac:dyDescent="0.25">
      <c r="A15" s="33"/>
    </row>
  </sheetData>
  <mergeCells count="1">
    <mergeCell ref="A1:D1"/>
  </mergeCells>
  <pageMargins left="0.7" right="0.7" top="0.75" bottom="0.75" header="0.3" footer="0.3"/>
  <pageSetup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06266-458C-40E4-BDD8-2786F4C9B6C3}">
  <dimension ref="A1:J14"/>
  <sheetViews>
    <sheetView zoomScale="130" zoomScaleNormal="130" workbookViewId="0">
      <selection sqref="A1:E1"/>
    </sheetView>
  </sheetViews>
  <sheetFormatPr defaultRowHeight="15" x14ac:dyDescent="0.25"/>
  <cols>
    <col min="1" max="1" width="9.140625" style="34"/>
    <col min="2" max="2" width="10.5703125" style="34" customWidth="1"/>
    <col min="3" max="4" width="9.140625" style="34"/>
    <col min="5" max="5" width="11.7109375" style="34" customWidth="1"/>
    <col min="6" max="16384" width="9.140625" style="34"/>
  </cols>
  <sheetData>
    <row r="1" spans="1:10" ht="23.25" x14ac:dyDescent="0.35">
      <c r="A1" s="41" t="s">
        <v>257</v>
      </c>
      <c r="B1" s="41"/>
      <c r="C1" s="41"/>
      <c r="D1" s="41"/>
      <c r="E1" s="41"/>
    </row>
    <row r="3" spans="1:10" ht="15.75" x14ac:dyDescent="0.25">
      <c r="A3" s="18" t="s">
        <v>252</v>
      </c>
    </row>
    <row r="4" spans="1:10" x14ac:dyDescent="0.25">
      <c r="A4" s="34" t="s">
        <v>258</v>
      </c>
    </row>
    <row r="6" spans="1:10" ht="15.75" x14ac:dyDescent="0.25">
      <c r="A6" s="18" t="s">
        <v>260</v>
      </c>
      <c r="E6"/>
      <c r="F6"/>
      <c r="G6"/>
      <c r="H6"/>
    </row>
    <row r="7" spans="1:10" customFormat="1" x14ac:dyDescent="0.25">
      <c r="A7" s="34" t="s">
        <v>259</v>
      </c>
    </row>
    <row r="8" spans="1:10" customFormat="1" x14ac:dyDescent="0.25"/>
    <row r="9" spans="1:10" x14ac:dyDescent="0.25">
      <c r="B9" s="34" t="s">
        <v>37</v>
      </c>
      <c r="C9" s="34">
        <v>87</v>
      </c>
      <c r="E9" s="34" t="s">
        <v>253</v>
      </c>
      <c r="F9" s="34">
        <v>87</v>
      </c>
      <c r="H9"/>
      <c r="I9"/>
      <c r="J9"/>
    </row>
    <row r="10" spans="1:10" x14ac:dyDescent="0.25">
      <c r="B10" s="34" t="s">
        <v>42</v>
      </c>
      <c r="C10" s="34">
        <v>92</v>
      </c>
      <c r="E10" s="34" t="s">
        <v>254</v>
      </c>
      <c r="F10" s="34">
        <v>92</v>
      </c>
      <c r="H10"/>
      <c r="I10"/>
      <c r="J10"/>
    </row>
    <row r="11" spans="1:10" x14ac:dyDescent="0.25">
      <c r="B11" s="34" t="s">
        <v>43</v>
      </c>
      <c r="C11" s="34">
        <v>84</v>
      </c>
      <c r="E11" s="14" t="s">
        <v>255</v>
      </c>
      <c r="F11" s="14">
        <v>97</v>
      </c>
      <c r="H11"/>
      <c r="I11"/>
      <c r="J11"/>
    </row>
    <row r="12" spans="1:10" x14ac:dyDescent="0.25">
      <c r="B12" s="34" t="s">
        <v>256</v>
      </c>
      <c r="C12" s="34">
        <v>45</v>
      </c>
      <c r="E12" s="62" t="s">
        <v>28</v>
      </c>
      <c r="F12" s="63">
        <f>SUM(F9:F11)</f>
        <v>276</v>
      </c>
      <c r="H12"/>
      <c r="I12"/>
      <c r="J12"/>
    </row>
    <row r="13" spans="1:10" x14ac:dyDescent="0.25">
      <c r="B13" s="14" t="s">
        <v>39</v>
      </c>
      <c r="C13" s="14">
        <v>97</v>
      </c>
      <c r="H13"/>
      <c r="I13"/>
      <c r="J13"/>
    </row>
    <row r="14" spans="1:10" x14ac:dyDescent="0.25">
      <c r="B14" s="62" t="s">
        <v>28</v>
      </c>
      <c r="C14" s="63">
        <f>SUM(C9:C13)</f>
        <v>405</v>
      </c>
    </row>
  </sheetData>
  <mergeCells count="1">
    <mergeCell ref="A1:E1"/>
  </mergeCells>
  <pageMargins left="0.7" right="0.7" top="0.75" bottom="0.75" header="0.3" footer="0.3"/>
  <pageSetup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AD6B0-7604-4CC1-9614-B2AF09EB0154}">
  <dimension ref="A1:G8"/>
  <sheetViews>
    <sheetView zoomScale="130" zoomScaleNormal="130" workbookViewId="0">
      <selection sqref="A1:C1"/>
    </sheetView>
  </sheetViews>
  <sheetFormatPr defaultRowHeight="15" x14ac:dyDescent="0.25"/>
  <cols>
    <col min="1" max="1" width="9.140625" style="34"/>
    <col min="2" max="2" width="10.5703125" style="34" customWidth="1"/>
    <col min="3" max="16384" width="9.140625" style="34"/>
  </cols>
  <sheetData>
    <row r="1" spans="1:7" ht="23.25" x14ac:dyDescent="0.35">
      <c r="A1" s="41" t="s">
        <v>261</v>
      </c>
      <c r="B1" s="41"/>
      <c r="C1" s="41"/>
    </row>
    <row r="2" spans="1:7" x14ac:dyDescent="0.25">
      <c r="A2" s="34" t="s">
        <v>74</v>
      </c>
    </row>
    <row r="4" spans="1:7" x14ac:dyDescent="0.25">
      <c r="E4" s="11" t="s">
        <v>49</v>
      </c>
      <c r="F4" s="11" t="s">
        <v>38</v>
      </c>
      <c r="G4" s="11" t="s">
        <v>27</v>
      </c>
    </row>
    <row r="5" spans="1:7" x14ac:dyDescent="0.25">
      <c r="B5" s="17" t="s">
        <v>44</v>
      </c>
      <c r="C5" s="2">
        <v>5000</v>
      </c>
      <c r="E5" s="34" t="s">
        <v>45</v>
      </c>
      <c r="F5" s="2">
        <v>6780</v>
      </c>
      <c r="G5" s="16"/>
    </row>
    <row r="6" spans="1:7" x14ac:dyDescent="0.25">
      <c r="B6" s="17" t="s">
        <v>27</v>
      </c>
      <c r="C6" s="34">
        <v>500</v>
      </c>
      <c r="E6" s="34" t="s">
        <v>46</v>
      </c>
      <c r="F6" s="2">
        <v>4621</v>
      </c>
      <c r="G6" s="16"/>
    </row>
    <row r="7" spans="1:7" x14ac:dyDescent="0.25">
      <c r="E7" s="34" t="s">
        <v>47</v>
      </c>
      <c r="F7" s="2">
        <v>5000</v>
      </c>
      <c r="G7" s="16"/>
    </row>
    <row r="8" spans="1:7" x14ac:dyDescent="0.25">
      <c r="E8" s="34" t="s">
        <v>48</v>
      </c>
      <c r="F8" s="2">
        <v>3695</v>
      </c>
      <c r="G8" s="16"/>
    </row>
  </sheetData>
  <mergeCells count="1">
    <mergeCell ref="A1:C1"/>
  </mergeCells>
  <pageMargins left="0.7" right="0.7" top="0.75" bottom="0.75" header="0.3" footer="0.3"/>
  <pageSetup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4"/>
  <sheetViews>
    <sheetView zoomScale="130" zoomScaleNormal="130" workbookViewId="0">
      <selection sqref="A1:B1"/>
    </sheetView>
  </sheetViews>
  <sheetFormatPr defaultRowHeight="15" x14ac:dyDescent="0.25"/>
  <cols>
    <col min="2" max="2" width="20.140625" customWidth="1"/>
  </cols>
  <sheetData>
    <row r="1" spans="1:2" ht="23.25" x14ac:dyDescent="0.35">
      <c r="A1" s="41" t="s">
        <v>241</v>
      </c>
      <c r="B1" s="41"/>
    </row>
    <row r="3" spans="1:2" ht="15.75" x14ac:dyDescent="0.25">
      <c r="A3" s="18" t="s">
        <v>242</v>
      </c>
    </row>
    <row r="4" spans="1:2" x14ac:dyDescent="0.25">
      <c r="A4" t="s">
        <v>243</v>
      </c>
    </row>
    <row r="5" spans="1:2" s="34" customFormat="1" x14ac:dyDescent="0.25"/>
    <row r="6" spans="1:2" s="34" customFormat="1" x14ac:dyDescent="0.25">
      <c r="B6" s="16"/>
    </row>
    <row r="7" spans="1:2" s="34" customFormat="1" x14ac:dyDescent="0.25"/>
    <row r="8" spans="1:2" s="34" customFormat="1" ht="15.75" x14ac:dyDescent="0.25">
      <c r="A8" s="18" t="s">
        <v>244</v>
      </c>
    </row>
    <row r="9" spans="1:2" s="34" customFormat="1" x14ac:dyDescent="0.25">
      <c r="A9" s="34" t="s">
        <v>245</v>
      </c>
    </row>
    <row r="10" spans="1:2" s="34" customFormat="1" x14ac:dyDescent="0.25"/>
    <row r="11" spans="1:2" s="34" customFormat="1" x14ac:dyDescent="0.25">
      <c r="B11" s="61" t="s">
        <v>248</v>
      </c>
    </row>
    <row r="12" spans="1:2" s="34" customFormat="1" x14ac:dyDescent="0.25"/>
    <row r="13" spans="1:2" s="34" customFormat="1" ht="15.75" x14ac:dyDescent="0.25">
      <c r="A13" s="18" t="s">
        <v>246</v>
      </c>
    </row>
    <row r="14" spans="1:2" s="34" customFormat="1" x14ac:dyDescent="0.25">
      <c r="A14" s="34" t="s">
        <v>247</v>
      </c>
    </row>
    <row r="15" spans="1:2" s="34" customFormat="1" x14ac:dyDescent="0.25"/>
    <row r="16" spans="1:2" s="34" customFormat="1" x14ac:dyDescent="0.25">
      <c r="B16" s="16"/>
    </row>
    <row r="17" spans="1:2" s="34" customFormat="1" x14ac:dyDescent="0.25"/>
    <row r="18" spans="1:2" s="34" customFormat="1" ht="15.75" x14ac:dyDescent="0.25">
      <c r="A18" s="18" t="s">
        <v>250</v>
      </c>
    </row>
    <row r="19" spans="1:2" s="34" customFormat="1" x14ac:dyDescent="0.25">
      <c r="A19" s="34" t="s">
        <v>251</v>
      </c>
    </row>
    <row r="20" spans="1:2" s="34" customFormat="1" x14ac:dyDescent="0.25"/>
    <row r="21" spans="1:2" s="34" customFormat="1" x14ac:dyDescent="0.25">
      <c r="B21" s="61" t="s">
        <v>249</v>
      </c>
    </row>
    <row r="22" spans="1:2" s="34" customFormat="1" x14ac:dyDescent="0.25"/>
    <row r="23" spans="1:2" s="34" customFormat="1" x14ac:dyDescent="0.25"/>
    <row r="24" spans="1:2" s="34" customFormat="1" x14ac:dyDescent="0.25"/>
  </sheetData>
  <mergeCells count="1">
    <mergeCell ref="A1:B1"/>
  </mergeCells>
  <hyperlinks>
    <hyperlink ref="B11" r:id="rId1" xr:uid="{1B1CF04C-5219-4F7C-81AB-352EB40A9A63}"/>
    <hyperlink ref="B21" location="Views!A1" display="Views!A1" xr:uid="{F1B6AFB0-2B35-4A6A-A771-6C58E11814C8}"/>
  </hyperlinks>
  <pageMargins left="0.7" right="0.7" top="0.75" bottom="0.75" header="0.3" footer="0.3"/>
  <pageSetup orientation="portrait" horizontalDpi="4294967294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F6AC3-8A88-4003-B3E3-7B7ED1FEBFE7}">
  <dimension ref="A1:O103"/>
  <sheetViews>
    <sheetView zoomScale="120" zoomScaleNormal="120" workbookViewId="0">
      <selection sqref="A1:C1"/>
    </sheetView>
  </sheetViews>
  <sheetFormatPr defaultColWidth="10.140625" defaultRowHeight="15.75" x14ac:dyDescent="0.25"/>
  <cols>
    <col min="1" max="1" width="20.42578125" style="44" customWidth="1"/>
    <col min="2" max="4" width="11.85546875" style="44" bestFit="1" customWidth="1"/>
    <col min="5" max="5" width="11.85546875" style="44" customWidth="1"/>
    <col min="6" max="6" width="11.85546875" style="44" bestFit="1" customWidth="1"/>
    <col min="7" max="7" width="11.85546875" style="44" customWidth="1"/>
    <col min="8" max="9" width="11.85546875" style="44" bestFit="1" customWidth="1"/>
    <col min="10" max="10" width="11.85546875" style="44" customWidth="1"/>
    <col min="11" max="12" width="11.85546875" style="44" bestFit="1" customWidth="1"/>
    <col min="13" max="14" width="11.85546875" style="44" customWidth="1"/>
    <col min="15" max="15" width="13.5703125" style="44" bestFit="1" customWidth="1"/>
    <col min="16" max="16384" width="10.140625" style="44"/>
  </cols>
  <sheetData>
    <row r="1" spans="1:15" ht="23.25" x14ac:dyDescent="0.35">
      <c r="A1" s="41" t="s">
        <v>125</v>
      </c>
      <c r="B1" s="41"/>
      <c r="C1" s="41"/>
    </row>
    <row r="3" spans="1:15" x14ac:dyDescent="0.25">
      <c r="A3" s="45" t="s">
        <v>76</v>
      </c>
    </row>
    <row r="4" spans="1:15" x14ac:dyDescent="0.25">
      <c r="A4" s="46" t="s">
        <v>126</v>
      </c>
    </row>
    <row r="5" spans="1:15" x14ac:dyDescent="0.25">
      <c r="A5" s="46" t="s">
        <v>127</v>
      </c>
    </row>
    <row r="6" spans="1:15" ht="15.75" customHeight="1" x14ac:dyDescent="0.35">
      <c r="A6" s="46" t="s">
        <v>128</v>
      </c>
      <c r="F6" s="47"/>
      <c r="G6" s="47"/>
      <c r="H6" s="47"/>
      <c r="I6" s="47"/>
      <c r="J6" s="47"/>
      <c r="K6" s="47"/>
    </row>
    <row r="7" spans="1:15" ht="15.75" customHeight="1" x14ac:dyDescent="0.35">
      <c r="A7" s="46" t="s">
        <v>129</v>
      </c>
      <c r="F7" s="47"/>
      <c r="G7" s="47"/>
      <c r="H7" s="47"/>
      <c r="I7" s="47"/>
      <c r="J7" s="47"/>
      <c r="K7" s="47"/>
    </row>
    <row r="8" spans="1:15" ht="15.75" customHeight="1" x14ac:dyDescent="0.35">
      <c r="A8" s="46" t="s">
        <v>130</v>
      </c>
      <c r="F8" s="47"/>
      <c r="G8" s="47"/>
      <c r="H8" s="47"/>
      <c r="I8" s="47"/>
      <c r="J8" s="47"/>
      <c r="K8" s="47"/>
    </row>
    <row r="9" spans="1:15" ht="15.75" customHeight="1" x14ac:dyDescent="0.35">
      <c r="A9" s="46" t="s">
        <v>131</v>
      </c>
      <c r="F9" s="47"/>
      <c r="G9" s="47"/>
      <c r="H9" s="47"/>
      <c r="I9" s="47"/>
      <c r="J9" s="47"/>
      <c r="K9" s="47"/>
    </row>
    <row r="10" spans="1:15" ht="15.75" customHeight="1" x14ac:dyDescent="0.35">
      <c r="F10" s="47"/>
      <c r="G10" s="47"/>
      <c r="H10" s="47"/>
      <c r="I10" s="47"/>
      <c r="J10" s="47"/>
      <c r="K10" s="47"/>
    </row>
    <row r="11" spans="1:15" ht="15.75" customHeight="1" thickBot="1" x14ac:dyDescent="0.35">
      <c r="A11" s="48" t="s">
        <v>132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</row>
    <row r="12" spans="1:15" ht="16.5" thickTop="1" x14ac:dyDescent="0.2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</row>
    <row r="13" spans="1:15" ht="16.5" thickBot="1" x14ac:dyDescent="0.3">
      <c r="A13" s="50" t="s">
        <v>133</v>
      </c>
      <c r="B13" s="51" t="s">
        <v>134</v>
      </c>
      <c r="C13" s="51" t="s">
        <v>135</v>
      </c>
      <c r="D13" s="51" t="s">
        <v>136</v>
      </c>
      <c r="E13" s="51" t="s">
        <v>137</v>
      </c>
      <c r="F13" s="51" t="s">
        <v>138</v>
      </c>
      <c r="G13" s="51" t="s">
        <v>139</v>
      </c>
      <c r="H13" s="51" t="s">
        <v>140</v>
      </c>
      <c r="I13" s="51" t="s">
        <v>141</v>
      </c>
      <c r="J13" s="51" t="s">
        <v>142</v>
      </c>
      <c r="K13" s="51" t="s">
        <v>143</v>
      </c>
      <c r="L13" s="51" t="s">
        <v>144</v>
      </c>
      <c r="M13" s="51" t="s">
        <v>145</v>
      </c>
      <c r="N13" s="51" t="s">
        <v>146</v>
      </c>
      <c r="O13" s="51" t="s">
        <v>28</v>
      </c>
    </row>
    <row r="14" spans="1:15" x14ac:dyDescent="0.25">
      <c r="A14" s="49" t="s">
        <v>147</v>
      </c>
      <c r="B14" s="52">
        <v>2128.75</v>
      </c>
      <c r="C14" s="52">
        <v>2544.92</v>
      </c>
      <c r="D14" s="52">
        <v>5784.76</v>
      </c>
      <c r="E14" s="52">
        <v>1993.17</v>
      </c>
      <c r="F14" s="52">
        <v>2924.59</v>
      </c>
      <c r="G14" s="52">
        <f ca="1">RANDBETWEEN(50000,800000)/100</f>
        <v>5201</v>
      </c>
      <c r="H14" s="52">
        <v>1750.85</v>
      </c>
      <c r="I14" s="52">
        <v>2102.15</v>
      </c>
      <c r="J14" s="52">
        <v>4317.5200000000004</v>
      </c>
      <c r="K14" s="52">
        <v>6432.58</v>
      </c>
      <c r="L14" s="52">
        <v>4565.3</v>
      </c>
      <c r="M14" s="52">
        <v>7813.63</v>
      </c>
      <c r="N14" s="52">
        <v>4112.26</v>
      </c>
      <c r="O14" s="53">
        <f ca="1">SUM(B14:L14)</f>
        <v>39745.590000000004</v>
      </c>
    </row>
    <row r="15" spans="1:15" x14ac:dyDescent="0.25">
      <c r="A15" s="49" t="s">
        <v>148</v>
      </c>
      <c r="B15" s="52">
        <v>6741.89</v>
      </c>
      <c r="C15" s="52">
        <v>1855.01</v>
      </c>
      <c r="D15" s="52">
        <v>3723.45</v>
      </c>
      <c r="E15" s="52">
        <v>764.38</v>
      </c>
      <c r="F15" s="52">
        <v>1313.72</v>
      </c>
      <c r="G15" s="52">
        <f t="shared" ref="G15:G78" ca="1" si="0">RANDBETWEEN(50000,800000)/100</f>
        <v>2597.0500000000002</v>
      </c>
      <c r="H15" s="52">
        <v>2433.1</v>
      </c>
      <c r="I15" s="52">
        <v>5414.04</v>
      </c>
      <c r="J15" s="52">
        <v>3088.76</v>
      </c>
      <c r="K15" s="52">
        <v>4840.45</v>
      </c>
      <c r="L15" s="52">
        <v>349.87</v>
      </c>
      <c r="M15" s="52">
        <v>2226.9899999999998</v>
      </c>
      <c r="N15" s="52">
        <v>4812.4399999999996</v>
      </c>
      <c r="O15" s="53">
        <f ca="1">SUM(B15:L15)</f>
        <v>33121.719999999994</v>
      </c>
    </row>
    <row r="16" spans="1:15" x14ac:dyDescent="0.25">
      <c r="A16" s="49" t="s">
        <v>149</v>
      </c>
      <c r="B16" s="52">
        <v>763.74</v>
      </c>
      <c r="C16" s="52">
        <v>1783.65</v>
      </c>
      <c r="D16" s="52">
        <v>6975.73</v>
      </c>
      <c r="E16" s="52">
        <v>636.01</v>
      </c>
      <c r="F16" s="52">
        <v>1758.68</v>
      </c>
      <c r="G16" s="52">
        <f t="shared" ca="1" si="0"/>
        <v>838.33</v>
      </c>
      <c r="H16" s="52">
        <v>3792.05</v>
      </c>
      <c r="I16" s="52">
        <v>1224.1500000000001</v>
      </c>
      <c r="J16" s="52">
        <v>5627.62</v>
      </c>
      <c r="K16" s="52">
        <v>1699</v>
      </c>
      <c r="L16" s="52">
        <v>6750.48</v>
      </c>
      <c r="M16" s="52">
        <v>7832.54</v>
      </c>
      <c r="N16" s="52">
        <v>2838.24</v>
      </c>
      <c r="O16" s="53">
        <f ca="1">SUM(B16:L16)</f>
        <v>31849.439999999999</v>
      </c>
    </row>
    <row r="17" spans="1:15" x14ac:dyDescent="0.25">
      <c r="A17" s="49" t="s">
        <v>150</v>
      </c>
      <c r="B17" s="52">
        <v>2592.52</v>
      </c>
      <c r="C17" s="52">
        <v>568.9</v>
      </c>
      <c r="D17" s="52">
        <v>755.25</v>
      </c>
      <c r="E17" s="52">
        <v>2699.24</v>
      </c>
      <c r="F17" s="52">
        <v>5040.43</v>
      </c>
      <c r="G17" s="52">
        <f t="shared" ca="1" si="0"/>
        <v>2261.6799999999998</v>
      </c>
      <c r="H17" s="52">
        <v>3936.19</v>
      </c>
      <c r="I17" s="52">
        <v>5661</v>
      </c>
      <c r="J17" s="52">
        <v>3452.24</v>
      </c>
      <c r="K17" s="52">
        <v>6980.68</v>
      </c>
      <c r="L17" s="52">
        <v>2615.9</v>
      </c>
      <c r="M17" s="52">
        <v>4869.8999999999996</v>
      </c>
      <c r="N17" s="52">
        <v>1058.8800000000001</v>
      </c>
      <c r="O17" s="53">
        <f ca="1">SUM(B17:L17)</f>
        <v>36564.03</v>
      </c>
    </row>
    <row r="18" spans="1:15" x14ac:dyDescent="0.25">
      <c r="A18" s="49" t="s">
        <v>151</v>
      </c>
      <c r="B18" s="52">
        <v>6582.66</v>
      </c>
      <c r="C18" s="52">
        <v>6859.07</v>
      </c>
      <c r="D18" s="52">
        <v>969.12</v>
      </c>
      <c r="E18" s="52">
        <v>7322.26</v>
      </c>
      <c r="F18" s="52">
        <v>7099.22</v>
      </c>
      <c r="G18" s="52">
        <f t="shared" ca="1" si="0"/>
        <v>6887.75</v>
      </c>
      <c r="H18" s="52">
        <v>2227.12</v>
      </c>
      <c r="I18" s="52">
        <v>1202.0999999999999</v>
      </c>
      <c r="J18" s="52">
        <v>3139.28</v>
      </c>
      <c r="K18" s="52">
        <v>2763.86</v>
      </c>
      <c r="L18" s="52">
        <v>6665.81</v>
      </c>
      <c r="M18" s="52">
        <v>7586.53</v>
      </c>
      <c r="N18" s="52">
        <v>6972.87</v>
      </c>
      <c r="O18" s="53">
        <f ca="1">SUM(B18:L18)</f>
        <v>51718.25</v>
      </c>
    </row>
    <row r="19" spans="1:15" x14ac:dyDescent="0.25">
      <c r="A19" s="49" t="s">
        <v>152</v>
      </c>
      <c r="B19" s="52">
        <v>4205.5600000000004</v>
      </c>
      <c r="C19" s="52">
        <v>6819.75</v>
      </c>
      <c r="D19" s="52">
        <v>2714.75</v>
      </c>
      <c r="E19" s="52">
        <v>834.77</v>
      </c>
      <c r="F19" s="52">
        <v>1217.52</v>
      </c>
      <c r="G19" s="52">
        <f t="shared" ca="1" si="0"/>
        <v>2969.44</v>
      </c>
      <c r="H19" s="52">
        <v>4722.3500000000004</v>
      </c>
      <c r="I19" s="52">
        <v>2076.48</v>
      </c>
      <c r="J19" s="52">
        <v>4561.82</v>
      </c>
      <c r="K19" s="52">
        <v>1298</v>
      </c>
      <c r="L19" s="52">
        <v>7065.94</v>
      </c>
      <c r="M19" s="52">
        <v>6044.23</v>
      </c>
      <c r="N19" s="52">
        <v>6543.25</v>
      </c>
      <c r="O19" s="53">
        <f ca="1">SUM(B19:L19)</f>
        <v>38486.379999999997</v>
      </c>
    </row>
    <row r="20" spans="1:15" x14ac:dyDescent="0.25">
      <c r="A20" s="49" t="s">
        <v>153</v>
      </c>
      <c r="B20" s="52">
        <v>6219.49</v>
      </c>
      <c r="C20" s="52">
        <v>5135.7700000000004</v>
      </c>
      <c r="D20" s="52">
        <v>1218.8599999999999</v>
      </c>
      <c r="E20" s="52">
        <v>5799.71</v>
      </c>
      <c r="F20" s="52">
        <v>1135.74</v>
      </c>
      <c r="G20" s="52">
        <f t="shared" ca="1" si="0"/>
        <v>2366.04</v>
      </c>
      <c r="H20" s="52">
        <v>5379.1</v>
      </c>
      <c r="I20" s="52">
        <v>6107.53</v>
      </c>
      <c r="J20" s="52">
        <v>928.2</v>
      </c>
      <c r="K20" s="52">
        <v>803.02</v>
      </c>
      <c r="L20" s="52">
        <v>4864.59</v>
      </c>
      <c r="M20" s="52">
        <v>3594.89</v>
      </c>
      <c r="N20" s="52">
        <v>1410.79</v>
      </c>
      <c r="O20" s="53">
        <f ca="1">SUM(B20:L20)</f>
        <v>39958.050000000003</v>
      </c>
    </row>
    <row r="21" spans="1:15" x14ac:dyDescent="0.25">
      <c r="A21" s="49" t="s">
        <v>154</v>
      </c>
      <c r="B21" s="52">
        <v>1742.98</v>
      </c>
      <c r="C21" s="52">
        <v>4273.09</v>
      </c>
      <c r="D21" s="52">
        <v>2670.05</v>
      </c>
      <c r="E21" s="52">
        <v>4900.07</v>
      </c>
      <c r="F21" s="52">
        <v>2049.12</v>
      </c>
      <c r="G21" s="52">
        <f t="shared" ca="1" si="0"/>
        <v>3751.46</v>
      </c>
      <c r="H21" s="52">
        <v>1701.95</v>
      </c>
      <c r="I21" s="52">
        <v>2592.85</v>
      </c>
      <c r="J21" s="52">
        <v>653.5</v>
      </c>
      <c r="K21" s="52">
        <v>2572.31</v>
      </c>
      <c r="L21" s="52">
        <v>7065.55</v>
      </c>
      <c r="M21" s="52">
        <v>5794.08</v>
      </c>
      <c r="N21" s="52">
        <v>7810.64</v>
      </c>
      <c r="O21" s="54">
        <f ca="1">SUM(B21:L21)</f>
        <v>33972.93</v>
      </c>
    </row>
    <row r="22" spans="1:15" x14ac:dyDescent="0.25">
      <c r="A22" s="49" t="s">
        <v>155</v>
      </c>
      <c r="B22" s="52">
        <v>4599.03</v>
      </c>
      <c r="C22" s="52">
        <v>515.41</v>
      </c>
      <c r="D22" s="52">
        <v>2266.92</v>
      </c>
      <c r="E22" s="52">
        <v>3331.39</v>
      </c>
      <c r="F22" s="52">
        <v>4810.97</v>
      </c>
      <c r="G22" s="52">
        <f t="shared" ca="1" si="0"/>
        <v>2963.07</v>
      </c>
      <c r="H22" s="52">
        <v>1353.06</v>
      </c>
      <c r="I22" s="52">
        <v>3266.53</v>
      </c>
      <c r="J22" s="52">
        <v>4571.28</v>
      </c>
      <c r="K22" s="52">
        <v>4327.9399999999996</v>
      </c>
      <c r="L22" s="52">
        <v>5752.48</v>
      </c>
      <c r="M22" s="52">
        <v>6587.73</v>
      </c>
      <c r="N22" s="52">
        <v>4291.91</v>
      </c>
      <c r="O22" s="54">
        <f ca="1">SUM(B22:L22)</f>
        <v>37758.080000000002</v>
      </c>
    </row>
    <row r="23" spans="1:15" x14ac:dyDescent="0.25">
      <c r="A23" s="49" t="s">
        <v>156</v>
      </c>
      <c r="B23" s="52">
        <v>6005.81</v>
      </c>
      <c r="C23" s="52">
        <v>2410.41</v>
      </c>
      <c r="D23" s="52">
        <v>4672.29</v>
      </c>
      <c r="E23" s="52">
        <v>7873.82</v>
      </c>
      <c r="F23" s="52">
        <v>1878.8</v>
      </c>
      <c r="G23" s="52">
        <f t="shared" ca="1" si="0"/>
        <v>1204.53</v>
      </c>
      <c r="H23" s="52">
        <v>311.01</v>
      </c>
      <c r="I23" s="52">
        <v>2838.64</v>
      </c>
      <c r="J23" s="52">
        <v>3557.52</v>
      </c>
      <c r="K23" s="52">
        <v>7040.39</v>
      </c>
      <c r="L23" s="52">
        <v>3294.32</v>
      </c>
      <c r="M23" s="52">
        <v>2604.46</v>
      </c>
      <c r="N23" s="52">
        <v>7456.43</v>
      </c>
      <c r="O23" s="54">
        <f ca="1">SUM(B23:L23)</f>
        <v>41087.54</v>
      </c>
    </row>
    <row r="24" spans="1:15" x14ac:dyDescent="0.25">
      <c r="A24" s="49" t="s">
        <v>157</v>
      </c>
      <c r="B24" s="52">
        <v>1050.06</v>
      </c>
      <c r="C24" s="52">
        <v>7313.39</v>
      </c>
      <c r="D24" s="52">
        <v>7194.06</v>
      </c>
      <c r="E24" s="52">
        <v>2481.56</v>
      </c>
      <c r="F24" s="52">
        <v>1564.58</v>
      </c>
      <c r="G24" s="52">
        <f t="shared" ca="1" si="0"/>
        <v>4556.8</v>
      </c>
      <c r="H24" s="52">
        <v>6540.79</v>
      </c>
      <c r="I24" s="52">
        <v>3342.98</v>
      </c>
      <c r="J24" s="52">
        <v>2618.8000000000002</v>
      </c>
      <c r="K24" s="52">
        <v>7111.01</v>
      </c>
      <c r="L24" s="52">
        <v>6662.79</v>
      </c>
      <c r="M24" s="52">
        <v>4922.82</v>
      </c>
      <c r="N24" s="52">
        <v>6206.07</v>
      </c>
      <c r="O24" s="54">
        <f ca="1">SUM(B24:L24)</f>
        <v>50436.820000000007</v>
      </c>
    </row>
    <row r="25" spans="1:15" x14ac:dyDescent="0.25">
      <c r="A25" s="49" t="s">
        <v>158</v>
      </c>
      <c r="B25" s="52">
        <v>7320.84</v>
      </c>
      <c r="C25" s="52">
        <v>4801.3999999999996</v>
      </c>
      <c r="D25" s="52">
        <v>1384.78</v>
      </c>
      <c r="E25" s="52">
        <v>5811.84</v>
      </c>
      <c r="F25" s="52">
        <v>4292.41</v>
      </c>
      <c r="G25" s="52">
        <f t="shared" ca="1" si="0"/>
        <v>4449.5600000000004</v>
      </c>
      <c r="H25" s="52">
        <v>3444.14</v>
      </c>
      <c r="I25" s="52">
        <v>1821.47</v>
      </c>
      <c r="J25" s="52">
        <v>6425.92</v>
      </c>
      <c r="K25" s="52">
        <v>5530.05</v>
      </c>
      <c r="L25" s="52">
        <v>2152.14</v>
      </c>
      <c r="M25" s="52">
        <v>2745.97</v>
      </c>
      <c r="N25" s="52">
        <v>6741.84</v>
      </c>
      <c r="O25" s="54">
        <f ca="1">SUM(B25:L25)</f>
        <v>47434.55</v>
      </c>
    </row>
    <row r="26" spans="1:15" x14ac:dyDescent="0.25">
      <c r="A26" s="49" t="s">
        <v>159</v>
      </c>
      <c r="B26" s="52">
        <v>7320.63</v>
      </c>
      <c r="C26" s="52">
        <v>956.88</v>
      </c>
      <c r="D26" s="52">
        <v>2169.44</v>
      </c>
      <c r="E26" s="52">
        <v>6280.34</v>
      </c>
      <c r="F26" s="52">
        <v>2769.79</v>
      </c>
      <c r="G26" s="52">
        <f t="shared" ca="1" si="0"/>
        <v>3236.88</v>
      </c>
      <c r="H26" s="52">
        <v>1390.12</v>
      </c>
      <c r="I26" s="52">
        <v>3495.63</v>
      </c>
      <c r="J26" s="52">
        <v>4911.22</v>
      </c>
      <c r="K26" s="52">
        <v>7075.32</v>
      </c>
      <c r="L26" s="52">
        <v>5586.51</v>
      </c>
      <c r="M26" s="52">
        <v>2720.52</v>
      </c>
      <c r="N26" s="52">
        <v>4124.45</v>
      </c>
      <c r="O26" s="54">
        <f ca="1">SUM(B26:L26)</f>
        <v>45192.76</v>
      </c>
    </row>
    <row r="27" spans="1:15" x14ac:dyDescent="0.25">
      <c r="A27" s="49" t="s">
        <v>160</v>
      </c>
      <c r="B27" s="52">
        <v>581.03</v>
      </c>
      <c r="C27" s="52">
        <v>5340.62</v>
      </c>
      <c r="D27" s="52">
        <v>2886</v>
      </c>
      <c r="E27" s="52">
        <v>3465.07</v>
      </c>
      <c r="F27" s="52">
        <v>706.58</v>
      </c>
      <c r="G27" s="52">
        <f t="shared" ca="1" si="0"/>
        <v>3087.62</v>
      </c>
      <c r="H27" s="52">
        <v>317.48</v>
      </c>
      <c r="I27" s="52">
        <v>2156.08</v>
      </c>
      <c r="J27" s="52">
        <v>5880.42</v>
      </c>
      <c r="K27" s="52">
        <v>4986.08</v>
      </c>
      <c r="L27" s="52">
        <v>4784.0600000000004</v>
      </c>
      <c r="M27" s="52">
        <v>7306</v>
      </c>
      <c r="N27" s="52">
        <v>3008.89</v>
      </c>
      <c r="O27" s="54">
        <f ca="1">SUM(B27:L27)</f>
        <v>34191.039999999994</v>
      </c>
    </row>
    <row r="28" spans="1:15" x14ac:dyDescent="0.25">
      <c r="A28" s="49" t="s">
        <v>161</v>
      </c>
      <c r="B28" s="52">
        <v>3748.13</v>
      </c>
      <c r="C28" s="52">
        <v>4928.6899999999996</v>
      </c>
      <c r="D28" s="52">
        <v>7007.8</v>
      </c>
      <c r="E28" s="52">
        <v>7876.34</v>
      </c>
      <c r="F28" s="52">
        <v>4929.6899999999996</v>
      </c>
      <c r="G28" s="52">
        <f t="shared" ca="1" si="0"/>
        <v>4475.79</v>
      </c>
      <c r="H28" s="52">
        <v>4619.7700000000004</v>
      </c>
      <c r="I28" s="52">
        <v>5961.6</v>
      </c>
      <c r="J28" s="52">
        <v>7861.51</v>
      </c>
      <c r="K28" s="52">
        <v>1848.23</v>
      </c>
      <c r="L28" s="52">
        <v>6431.1</v>
      </c>
      <c r="M28" s="52">
        <v>6320.77</v>
      </c>
      <c r="N28" s="52">
        <v>1969.17</v>
      </c>
      <c r="O28" s="54">
        <f ca="1">SUM(B28:L28)</f>
        <v>59688.649999999994</v>
      </c>
    </row>
    <row r="29" spans="1:15" x14ac:dyDescent="0.25">
      <c r="A29" s="49" t="s">
        <v>162</v>
      </c>
      <c r="B29" s="52">
        <v>7309.25</v>
      </c>
      <c r="C29" s="52">
        <v>5673.19</v>
      </c>
      <c r="D29" s="52">
        <v>628.77</v>
      </c>
      <c r="E29" s="52">
        <v>7194.34</v>
      </c>
      <c r="F29" s="52">
        <v>3105.18</v>
      </c>
      <c r="G29" s="52">
        <f t="shared" ca="1" si="0"/>
        <v>5953.08</v>
      </c>
      <c r="H29" s="52">
        <v>3561.67</v>
      </c>
      <c r="I29" s="52">
        <v>2304.46</v>
      </c>
      <c r="J29" s="52">
        <v>4450.1099999999997</v>
      </c>
      <c r="K29" s="52">
        <v>3140.2</v>
      </c>
      <c r="L29" s="52">
        <v>4509</v>
      </c>
      <c r="M29" s="52">
        <v>7514.61</v>
      </c>
      <c r="N29" s="52">
        <v>1940.14</v>
      </c>
      <c r="O29" s="54">
        <f ca="1">SUM(B29:L29)</f>
        <v>47829.249999999993</v>
      </c>
    </row>
    <row r="30" spans="1:15" x14ac:dyDescent="0.25">
      <c r="A30" s="49" t="s">
        <v>163</v>
      </c>
      <c r="B30" s="52">
        <v>6918.47</v>
      </c>
      <c r="C30" s="52">
        <v>661.36</v>
      </c>
      <c r="D30" s="52">
        <v>383.9</v>
      </c>
      <c r="E30" s="52">
        <v>3855.22</v>
      </c>
      <c r="F30" s="52">
        <v>3860.73</v>
      </c>
      <c r="G30" s="52">
        <f t="shared" ca="1" si="0"/>
        <v>4935.04</v>
      </c>
      <c r="H30" s="52">
        <v>6870.03</v>
      </c>
      <c r="I30" s="52">
        <v>1631.78</v>
      </c>
      <c r="J30" s="52">
        <v>5491.55</v>
      </c>
      <c r="K30" s="52">
        <v>5563.44</v>
      </c>
      <c r="L30" s="52">
        <v>5914.9</v>
      </c>
      <c r="M30" s="52">
        <v>5685.81</v>
      </c>
      <c r="N30" s="52">
        <v>4383.96</v>
      </c>
      <c r="O30" s="54">
        <f ca="1">SUM(B30:L30)</f>
        <v>46086.42</v>
      </c>
    </row>
    <row r="31" spans="1:15" x14ac:dyDescent="0.25">
      <c r="A31" s="49" t="s">
        <v>164</v>
      </c>
      <c r="B31" s="52">
        <v>6920.08</v>
      </c>
      <c r="C31" s="52">
        <v>2243.9499999999998</v>
      </c>
      <c r="D31" s="52">
        <v>4355.4799999999996</v>
      </c>
      <c r="E31" s="52">
        <v>597.66999999999996</v>
      </c>
      <c r="F31" s="52">
        <v>3885.45</v>
      </c>
      <c r="G31" s="52">
        <f t="shared" ca="1" si="0"/>
        <v>2500.77</v>
      </c>
      <c r="H31" s="52">
        <v>6953.53</v>
      </c>
      <c r="I31" s="52">
        <v>4536.9399999999996</v>
      </c>
      <c r="J31" s="52">
        <v>5533.83</v>
      </c>
      <c r="K31" s="52">
        <v>4070.91</v>
      </c>
      <c r="L31" s="52">
        <v>2933.45</v>
      </c>
      <c r="M31" s="52">
        <v>2573.98</v>
      </c>
      <c r="N31" s="52">
        <v>3766.7</v>
      </c>
      <c r="O31" s="54">
        <f ca="1">SUM(B31:L31)</f>
        <v>44532.06</v>
      </c>
    </row>
    <row r="32" spans="1:15" x14ac:dyDescent="0.25">
      <c r="A32" s="49" t="s">
        <v>165</v>
      </c>
      <c r="B32" s="52">
        <v>4560.6099999999997</v>
      </c>
      <c r="C32" s="52">
        <v>2012.56</v>
      </c>
      <c r="D32" s="52">
        <v>7022.07</v>
      </c>
      <c r="E32" s="52">
        <v>4265.7</v>
      </c>
      <c r="F32" s="52">
        <v>4298.07</v>
      </c>
      <c r="G32" s="52">
        <f t="shared" ca="1" si="0"/>
        <v>2433.44</v>
      </c>
      <c r="H32" s="52">
        <v>6135.98</v>
      </c>
      <c r="I32" s="52">
        <v>3309.39</v>
      </c>
      <c r="J32" s="52">
        <v>7660.9</v>
      </c>
      <c r="K32" s="52">
        <v>6274.21</v>
      </c>
      <c r="L32" s="52">
        <v>364.87</v>
      </c>
      <c r="M32" s="52">
        <v>5722.29</v>
      </c>
      <c r="N32" s="52">
        <v>5520.78</v>
      </c>
      <c r="O32" s="54">
        <f ca="1">SUM(B32:L32)</f>
        <v>48337.8</v>
      </c>
    </row>
    <row r="33" spans="1:15" x14ac:dyDescent="0.25">
      <c r="A33" s="49" t="s">
        <v>166</v>
      </c>
      <c r="B33" s="52">
        <v>5311.25</v>
      </c>
      <c r="C33" s="52">
        <v>5927.2</v>
      </c>
      <c r="D33" s="52">
        <v>4890.67</v>
      </c>
      <c r="E33" s="52">
        <v>4655.5200000000004</v>
      </c>
      <c r="F33" s="52">
        <v>2066.21</v>
      </c>
      <c r="G33" s="52">
        <f t="shared" ca="1" si="0"/>
        <v>3964.91</v>
      </c>
      <c r="H33" s="52">
        <v>669.1</v>
      </c>
      <c r="I33" s="52">
        <v>316.73</v>
      </c>
      <c r="J33" s="52">
        <v>1370.96</v>
      </c>
      <c r="K33" s="52">
        <v>7291.78</v>
      </c>
      <c r="L33" s="52">
        <v>6719</v>
      </c>
      <c r="M33" s="52">
        <v>1476.73</v>
      </c>
      <c r="N33" s="52">
        <v>2883.04</v>
      </c>
      <c r="O33" s="54">
        <f ca="1">SUM(B33:L33)</f>
        <v>43183.329999999994</v>
      </c>
    </row>
    <row r="34" spans="1:15" x14ac:dyDescent="0.25">
      <c r="A34" s="49" t="s">
        <v>167</v>
      </c>
      <c r="B34" s="52">
        <v>262.8</v>
      </c>
      <c r="C34" s="52">
        <v>5681.89</v>
      </c>
      <c r="D34" s="52">
        <v>1148.07</v>
      </c>
      <c r="E34" s="52">
        <v>6540.6</v>
      </c>
      <c r="F34" s="52">
        <v>4386.6099999999997</v>
      </c>
      <c r="G34" s="52">
        <f t="shared" ca="1" si="0"/>
        <v>6110.98</v>
      </c>
      <c r="H34" s="52">
        <v>2169.2399999999998</v>
      </c>
      <c r="I34" s="52">
        <v>6487.98</v>
      </c>
      <c r="J34" s="52">
        <v>7950.58</v>
      </c>
      <c r="K34" s="52">
        <v>5309.95</v>
      </c>
      <c r="L34" s="52">
        <v>4984.51</v>
      </c>
      <c r="M34" s="52">
        <v>2797.15</v>
      </c>
      <c r="N34" s="52">
        <v>885.51</v>
      </c>
      <c r="O34" s="54">
        <f ca="1">SUM(B34:L34)</f>
        <v>51033.21</v>
      </c>
    </row>
    <row r="35" spans="1:15" x14ac:dyDescent="0.25">
      <c r="A35" s="49" t="s">
        <v>168</v>
      </c>
      <c r="B35" s="52">
        <v>1157.78</v>
      </c>
      <c r="C35" s="52">
        <v>6135.79</v>
      </c>
      <c r="D35" s="52">
        <v>2840.47</v>
      </c>
      <c r="E35" s="52">
        <v>7517.02</v>
      </c>
      <c r="F35" s="52">
        <v>2776.18</v>
      </c>
      <c r="G35" s="52">
        <f t="shared" ca="1" si="0"/>
        <v>613.78</v>
      </c>
      <c r="H35" s="52">
        <v>549.9</v>
      </c>
      <c r="I35" s="52">
        <v>1259.31</v>
      </c>
      <c r="J35" s="52">
        <v>2810.84</v>
      </c>
      <c r="K35" s="52">
        <v>5308.61</v>
      </c>
      <c r="L35" s="52">
        <v>2434</v>
      </c>
      <c r="M35" s="52">
        <v>805.68</v>
      </c>
      <c r="N35" s="52">
        <v>1558.22</v>
      </c>
      <c r="O35" s="54">
        <f ca="1">SUM(B35:L35)</f>
        <v>33403.68</v>
      </c>
    </row>
    <row r="36" spans="1:15" x14ac:dyDescent="0.25">
      <c r="A36" s="49" t="s">
        <v>169</v>
      </c>
      <c r="B36" s="52">
        <v>2621.92</v>
      </c>
      <c r="C36" s="52">
        <v>4974.8500000000004</v>
      </c>
      <c r="D36" s="52">
        <v>1511.9</v>
      </c>
      <c r="E36" s="52">
        <v>4204.6499999999996</v>
      </c>
      <c r="F36" s="52">
        <v>4174.5200000000004</v>
      </c>
      <c r="G36" s="52">
        <f t="shared" ca="1" si="0"/>
        <v>4694.79</v>
      </c>
      <c r="H36" s="52">
        <v>3501.06</v>
      </c>
      <c r="I36" s="52">
        <v>6541.3</v>
      </c>
      <c r="J36" s="52">
        <v>5851.66</v>
      </c>
      <c r="K36" s="52">
        <v>4845.28</v>
      </c>
      <c r="L36" s="52">
        <v>499.71</v>
      </c>
      <c r="M36" s="52">
        <v>6217.74</v>
      </c>
      <c r="N36" s="52">
        <v>4597.88</v>
      </c>
      <c r="O36" s="54">
        <f ca="1">SUM(B36:L36)</f>
        <v>43421.64</v>
      </c>
    </row>
    <row r="37" spans="1:15" x14ac:dyDescent="0.25">
      <c r="A37" s="49" t="s">
        <v>170</v>
      </c>
      <c r="B37" s="52">
        <v>1799.64</v>
      </c>
      <c r="C37" s="52">
        <v>673.92</v>
      </c>
      <c r="D37" s="52">
        <v>2035.93</v>
      </c>
      <c r="E37" s="52">
        <v>3932.65</v>
      </c>
      <c r="F37" s="52">
        <v>6863.56</v>
      </c>
      <c r="G37" s="52">
        <f t="shared" ca="1" si="0"/>
        <v>4855.43</v>
      </c>
      <c r="H37" s="52">
        <v>7306.46</v>
      </c>
      <c r="I37" s="52">
        <v>4356.1499999999996</v>
      </c>
      <c r="J37" s="52">
        <v>5963.01</v>
      </c>
      <c r="K37" s="52">
        <v>3086.24</v>
      </c>
      <c r="L37" s="52">
        <v>7174.21</v>
      </c>
      <c r="M37" s="52">
        <v>1899.61</v>
      </c>
      <c r="N37" s="52">
        <v>3909.32</v>
      </c>
      <c r="O37" s="54">
        <f ca="1">SUM(B37:L37)</f>
        <v>48047.199999999997</v>
      </c>
    </row>
    <row r="38" spans="1:15" x14ac:dyDescent="0.25">
      <c r="A38" s="49" t="s">
        <v>171</v>
      </c>
      <c r="B38" s="52">
        <v>2743.36</v>
      </c>
      <c r="C38" s="52">
        <v>875.93</v>
      </c>
      <c r="D38" s="52">
        <v>3923.49</v>
      </c>
      <c r="E38" s="52">
        <v>3158.04</v>
      </c>
      <c r="F38" s="52">
        <v>1148.1300000000001</v>
      </c>
      <c r="G38" s="52">
        <f t="shared" ca="1" si="0"/>
        <v>4377.79</v>
      </c>
      <c r="H38" s="52">
        <v>6726.56</v>
      </c>
      <c r="I38" s="52">
        <v>2894.95</v>
      </c>
      <c r="J38" s="52">
        <v>6453.39</v>
      </c>
      <c r="K38" s="52">
        <v>825.57</v>
      </c>
      <c r="L38" s="52">
        <v>3279.42</v>
      </c>
      <c r="M38" s="52">
        <v>7889.97</v>
      </c>
      <c r="N38" s="52">
        <v>3325.65</v>
      </c>
      <c r="O38" s="54">
        <f ca="1">SUM(B38:L38)</f>
        <v>36406.630000000005</v>
      </c>
    </row>
    <row r="39" spans="1:15" x14ac:dyDescent="0.25">
      <c r="A39" s="49" t="s">
        <v>172</v>
      </c>
      <c r="B39" s="52">
        <v>4274.26</v>
      </c>
      <c r="C39" s="52">
        <v>6216.83</v>
      </c>
      <c r="D39" s="52">
        <v>2935.93</v>
      </c>
      <c r="E39" s="52">
        <v>4882.07</v>
      </c>
      <c r="F39" s="52">
        <v>5198.3900000000003</v>
      </c>
      <c r="G39" s="52">
        <f t="shared" ca="1" si="0"/>
        <v>5374.88</v>
      </c>
      <c r="H39" s="52">
        <v>5161.03</v>
      </c>
      <c r="I39" s="52">
        <v>3351.77</v>
      </c>
      <c r="J39" s="52">
        <v>6114.94</v>
      </c>
      <c r="K39" s="52">
        <v>5860.98</v>
      </c>
      <c r="L39" s="52">
        <v>4449.67</v>
      </c>
      <c r="M39" s="52">
        <v>5631.21</v>
      </c>
      <c r="N39" s="52">
        <v>1927.25</v>
      </c>
      <c r="O39" s="54">
        <f ca="1">SUM(B39:L39)</f>
        <v>53820.75</v>
      </c>
    </row>
    <row r="40" spans="1:15" x14ac:dyDescent="0.25">
      <c r="A40" s="49" t="s">
        <v>173</v>
      </c>
      <c r="B40" s="52">
        <v>2425.67</v>
      </c>
      <c r="C40" s="52">
        <v>1411.96</v>
      </c>
      <c r="D40" s="52">
        <v>718.33</v>
      </c>
      <c r="E40" s="52">
        <v>4948.05</v>
      </c>
      <c r="F40" s="52">
        <v>6614.81</v>
      </c>
      <c r="G40" s="52">
        <f t="shared" ca="1" si="0"/>
        <v>2210.65</v>
      </c>
      <c r="H40" s="52">
        <v>1070.6099999999999</v>
      </c>
      <c r="I40" s="52">
        <v>1162.5</v>
      </c>
      <c r="J40" s="52">
        <v>5587.16</v>
      </c>
      <c r="K40" s="52">
        <v>7204.62</v>
      </c>
      <c r="L40" s="52">
        <v>2293.7399999999998</v>
      </c>
      <c r="M40" s="52">
        <v>7565.51</v>
      </c>
      <c r="N40" s="52">
        <v>7386.33</v>
      </c>
      <c r="O40" s="54">
        <f ca="1">SUM(B40:L40)</f>
        <v>35648.1</v>
      </c>
    </row>
    <row r="41" spans="1:15" x14ac:dyDescent="0.25">
      <c r="A41" s="49" t="s">
        <v>174</v>
      </c>
      <c r="B41" s="52">
        <v>3104.06</v>
      </c>
      <c r="C41" s="52">
        <v>1265.83</v>
      </c>
      <c r="D41" s="52">
        <v>1915.61</v>
      </c>
      <c r="E41" s="52">
        <v>2849.82</v>
      </c>
      <c r="F41" s="52">
        <v>2291.34</v>
      </c>
      <c r="G41" s="52">
        <f t="shared" ca="1" si="0"/>
        <v>5274.01</v>
      </c>
      <c r="H41" s="52">
        <v>1946.27</v>
      </c>
      <c r="I41" s="52">
        <v>1386.72</v>
      </c>
      <c r="J41" s="52">
        <v>6023.09</v>
      </c>
      <c r="K41" s="52">
        <v>6285.67</v>
      </c>
      <c r="L41" s="52">
        <v>591.20000000000005</v>
      </c>
      <c r="M41" s="52">
        <v>2649.76</v>
      </c>
      <c r="N41" s="52">
        <v>4663.13</v>
      </c>
      <c r="O41" s="54">
        <f ca="1">SUM(B41:L41)</f>
        <v>32933.619999999995</v>
      </c>
    </row>
    <row r="42" spans="1:15" x14ac:dyDescent="0.25">
      <c r="A42" s="49" t="s">
        <v>175</v>
      </c>
      <c r="B42" s="52">
        <v>4523.59</v>
      </c>
      <c r="C42" s="52">
        <v>5104.33</v>
      </c>
      <c r="D42" s="52">
        <v>2835.37</v>
      </c>
      <c r="E42" s="52">
        <v>2088.1999999999998</v>
      </c>
      <c r="F42" s="52">
        <v>766.63</v>
      </c>
      <c r="G42" s="52">
        <f t="shared" ca="1" si="0"/>
        <v>1355.5</v>
      </c>
      <c r="H42" s="52">
        <v>1416.73</v>
      </c>
      <c r="I42" s="52">
        <v>441.7</v>
      </c>
      <c r="J42" s="52">
        <v>3988.52</v>
      </c>
      <c r="K42" s="52">
        <v>3387.86</v>
      </c>
      <c r="L42" s="52">
        <v>5917.4</v>
      </c>
      <c r="M42" s="52">
        <v>3944.12</v>
      </c>
      <c r="N42" s="52">
        <v>7315.36</v>
      </c>
      <c r="O42" s="54">
        <f ca="1">SUM(B42:L42)</f>
        <v>31825.83</v>
      </c>
    </row>
    <row r="43" spans="1:15" x14ac:dyDescent="0.25">
      <c r="A43" s="49" t="s">
        <v>176</v>
      </c>
      <c r="B43" s="52">
        <v>1215.03</v>
      </c>
      <c r="C43" s="52">
        <v>7252.63</v>
      </c>
      <c r="D43" s="52">
        <v>7305.59</v>
      </c>
      <c r="E43" s="52">
        <v>6664.29</v>
      </c>
      <c r="F43" s="52">
        <v>2783.29</v>
      </c>
      <c r="G43" s="52">
        <f t="shared" ca="1" si="0"/>
        <v>4068.27</v>
      </c>
      <c r="H43" s="52">
        <v>2955.37</v>
      </c>
      <c r="I43" s="52">
        <v>2910.28</v>
      </c>
      <c r="J43" s="52">
        <v>2628.85</v>
      </c>
      <c r="K43" s="52">
        <v>5577.76</v>
      </c>
      <c r="L43" s="52">
        <v>3663.3</v>
      </c>
      <c r="M43" s="52">
        <v>2809.86</v>
      </c>
      <c r="N43" s="52">
        <v>1733.66</v>
      </c>
      <c r="O43" s="54">
        <f ca="1">SUM(B43:L43)</f>
        <v>47024.66</v>
      </c>
    </row>
    <row r="44" spans="1:15" x14ac:dyDescent="0.25">
      <c r="A44" s="49" t="s">
        <v>177</v>
      </c>
      <c r="B44" s="52">
        <v>2926.41</v>
      </c>
      <c r="C44" s="52">
        <v>694.9</v>
      </c>
      <c r="D44" s="52">
        <v>2992.48</v>
      </c>
      <c r="E44" s="52">
        <v>1425.31</v>
      </c>
      <c r="F44" s="52">
        <v>7071.26</v>
      </c>
      <c r="G44" s="52">
        <f t="shared" ca="1" si="0"/>
        <v>4961.21</v>
      </c>
      <c r="H44" s="52">
        <v>259.85000000000002</v>
      </c>
      <c r="I44" s="52">
        <v>2176.4499999999998</v>
      </c>
      <c r="J44" s="52">
        <v>5420.69</v>
      </c>
      <c r="K44" s="52">
        <v>2571.9899999999998</v>
      </c>
      <c r="L44" s="52">
        <v>2727.11</v>
      </c>
      <c r="M44" s="52">
        <v>5236.63</v>
      </c>
      <c r="N44" s="52">
        <v>1618.81</v>
      </c>
      <c r="O44" s="54">
        <f ca="1">SUM(B44:L44)</f>
        <v>33227.659999999996</v>
      </c>
    </row>
    <row r="45" spans="1:15" x14ac:dyDescent="0.25">
      <c r="A45" s="49" t="s">
        <v>178</v>
      </c>
      <c r="B45" s="52">
        <v>7113.65</v>
      </c>
      <c r="C45" s="52">
        <v>5734.58</v>
      </c>
      <c r="D45" s="52">
        <v>3844.96</v>
      </c>
      <c r="E45" s="52">
        <v>5788.14</v>
      </c>
      <c r="F45" s="52">
        <v>5596.08</v>
      </c>
      <c r="G45" s="52">
        <f t="shared" ca="1" si="0"/>
        <v>2676.32</v>
      </c>
      <c r="H45" s="52">
        <v>4164.38</v>
      </c>
      <c r="I45" s="52">
        <v>3761.56</v>
      </c>
      <c r="J45" s="52">
        <v>7827.98</v>
      </c>
      <c r="K45" s="52">
        <v>4193.78</v>
      </c>
      <c r="L45" s="52">
        <v>5284.29</v>
      </c>
      <c r="M45" s="52">
        <v>1048.47</v>
      </c>
      <c r="N45" s="52">
        <v>7419.9</v>
      </c>
      <c r="O45" s="54">
        <f ca="1">SUM(B45:L45)</f>
        <v>55985.719999999994</v>
      </c>
    </row>
    <row r="46" spans="1:15" x14ac:dyDescent="0.25">
      <c r="A46" s="49" t="s">
        <v>179</v>
      </c>
      <c r="B46" s="52">
        <v>1448.77</v>
      </c>
      <c r="C46" s="52">
        <v>7045.33</v>
      </c>
      <c r="D46" s="52">
        <v>1472.84</v>
      </c>
      <c r="E46" s="52">
        <v>4422</v>
      </c>
      <c r="F46" s="52">
        <v>1889.37</v>
      </c>
      <c r="G46" s="52">
        <f t="shared" ca="1" si="0"/>
        <v>5013.6099999999997</v>
      </c>
      <c r="H46" s="52">
        <v>6370.21</v>
      </c>
      <c r="I46" s="52">
        <v>1584.6</v>
      </c>
      <c r="J46" s="52">
        <v>5352.46</v>
      </c>
      <c r="K46" s="52">
        <v>807.35</v>
      </c>
      <c r="L46" s="52">
        <v>5513.9</v>
      </c>
      <c r="M46" s="52">
        <v>3932.65</v>
      </c>
      <c r="N46" s="52">
        <v>7359.4</v>
      </c>
      <c r="O46" s="54">
        <f ca="1">SUM(B46:L46)</f>
        <v>40920.44</v>
      </c>
    </row>
    <row r="47" spans="1:15" x14ac:dyDescent="0.25">
      <c r="A47" s="49" t="s">
        <v>180</v>
      </c>
      <c r="B47" s="52">
        <v>3105.64</v>
      </c>
      <c r="C47" s="52">
        <v>342.62</v>
      </c>
      <c r="D47" s="52">
        <v>6323.15</v>
      </c>
      <c r="E47" s="52">
        <v>1985.05</v>
      </c>
      <c r="F47" s="52">
        <v>1082.97</v>
      </c>
      <c r="G47" s="52">
        <f t="shared" ca="1" si="0"/>
        <v>4774.25</v>
      </c>
      <c r="H47" s="52">
        <v>3384.32</v>
      </c>
      <c r="I47" s="52">
        <v>1903.75</v>
      </c>
      <c r="J47" s="52">
        <v>6296.11</v>
      </c>
      <c r="K47" s="52">
        <v>2844.37</v>
      </c>
      <c r="L47" s="52">
        <v>3343.13</v>
      </c>
      <c r="M47" s="52">
        <v>7701.19</v>
      </c>
      <c r="N47" s="52">
        <v>904.27</v>
      </c>
      <c r="O47" s="54">
        <f ca="1">SUM(B47:L47)</f>
        <v>35385.360000000001</v>
      </c>
    </row>
    <row r="48" spans="1:15" x14ac:dyDescent="0.25">
      <c r="A48" s="49" t="s">
        <v>181</v>
      </c>
      <c r="B48" s="52">
        <v>2789.47</v>
      </c>
      <c r="C48" s="52">
        <v>3839.53</v>
      </c>
      <c r="D48" s="52">
        <v>4948.92</v>
      </c>
      <c r="E48" s="52">
        <v>1978.37</v>
      </c>
      <c r="F48" s="52">
        <v>5858.44</v>
      </c>
      <c r="G48" s="52">
        <f t="shared" ca="1" si="0"/>
        <v>5614.55</v>
      </c>
      <c r="H48" s="52">
        <v>6593.78</v>
      </c>
      <c r="I48" s="52">
        <v>1770.49</v>
      </c>
      <c r="J48" s="52">
        <v>655.12</v>
      </c>
      <c r="K48" s="52">
        <v>961.06</v>
      </c>
      <c r="L48" s="52">
        <v>6392.28</v>
      </c>
      <c r="M48" s="52">
        <v>3172.37</v>
      </c>
      <c r="N48" s="52">
        <v>7004.05</v>
      </c>
      <c r="O48" s="54">
        <f ca="1">SUM(B48:L48)</f>
        <v>41402.009999999995</v>
      </c>
    </row>
    <row r="49" spans="1:15" x14ac:dyDescent="0.25">
      <c r="A49" s="49" t="s">
        <v>182</v>
      </c>
      <c r="B49" s="52">
        <v>6337.16</v>
      </c>
      <c r="C49" s="52">
        <v>1258.8800000000001</v>
      </c>
      <c r="D49" s="52">
        <v>2436.29</v>
      </c>
      <c r="E49" s="52">
        <v>2686.76</v>
      </c>
      <c r="F49" s="52">
        <v>3716.14</v>
      </c>
      <c r="G49" s="52">
        <f t="shared" ca="1" si="0"/>
        <v>3877.66</v>
      </c>
      <c r="H49" s="52">
        <v>3700.32</v>
      </c>
      <c r="I49" s="52">
        <v>3870.86</v>
      </c>
      <c r="J49" s="52">
        <v>7195.29</v>
      </c>
      <c r="K49" s="52">
        <v>7035.36</v>
      </c>
      <c r="L49" s="52">
        <v>5760.52</v>
      </c>
      <c r="M49" s="52">
        <v>6701.33</v>
      </c>
      <c r="N49" s="52">
        <v>3089.21</v>
      </c>
      <c r="O49" s="54">
        <f ca="1">SUM(B49:L49)</f>
        <v>47875.240000000005</v>
      </c>
    </row>
    <row r="50" spans="1:15" x14ac:dyDescent="0.25">
      <c r="A50" s="49" t="s">
        <v>183</v>
      </c>
      <c r="B50" s="52">
        <v>7078.09</v>
      </c>
      <c r="C50" s="52">
        <v>6795.6</v>
      </c>
      <c r="D50" s="52">
        <v>3088.81</v>
      </c>
      <c r="E50" s="52">
        <v>5450.05</v>
      </c>
      <c r="F50" s="52">
        <v>6233.03</v>
      </c>
      <c r="G50" s="52">
        <f t="shared" ca="1" si="0"/>
        <v>2116.59</v>
      </c>
      <c r="H50" s="52">
        <v>682.35</v>
      </c>
      <c r="I50" s="52">
        <v>1987.39</v>
      </c>
      <c r="J50" s="52">
        <v>5198.75</v>
      </c>
      <c r="K50" s="52">
        <v>5346.53</v>
      </c>
      <c r="L50" s="52">
        <v>3664.04</v>
      </c>
      <c r="M50" s="52">
        <v>2971.57</v>
      </c>
      <c r="N50" s="52">
        <v>724.71</v>
      </c>
      <c r="O50" s="54">
        <f ca="1">SUM(B50:L50)</f>
        <v>47641.229999999996</v>
      </c>
    </row>
    <row r="51" spans="1:15" x14ac:dyDescent="0.25">
      <c r="A51" s="49" t="s">
        <v>184</v>
      </c>
      <c r="B51" s="52">
        <v>6658.1</v>
      </c>
      <c r="C51" s="52">
        <v>3347.48</v>
      </c>
      <c r="D51" s="52">
        <v>7168.99</v>
      </c>
      <c r="E51" s="52">
        <v>874.58</v>
      </c>
      <c r="F51" s="52">
        <v>3115.19</v>
      </c>
      <c r="G51" s="52">
        <f t="shared" ca="1" si="0"/>
        <v>1150.93</v>
      </c>
      <c r="H51" s="52">
        <v>5815.14</v>
      </c>
      <c r="I51" s="52">
        <v>371.85</v>
      </c>
      <c r="J51" s="52">
        <v>7669.39</v>
      </c>
      <c r="K51" s="52">
        <v>3423.88</v>
      </c>
      <c r="L51" s="52">
        <v>7041.85</v>
      </c>
      <c r="M51" s="52">
        <v>7402.2</v>
      </c>
      <c r="N51" s="52">
        <v>2557.7600000000002</v>
      </c>
      <c r="O51" s="54">
        <f ca="1">SUM(B51:L51)</f>
        <v>46637.38</v>
      </c>
    </row>
    <row r="52" spans="1:15" x14ac:dyDescent="0.25">
      <c r="A52" s="49" t="s">
        <v>185</v>
      </c>
      <c r="B52" s="52">
        <v>5072.0200000000004</v>
      </c>
      <c r="C52" s="52">
        <v>5558.01</v>
      </c>
      <c r="D52" s="52">
        <v>2938.33</v>
      </c>
      <c r="E52" s="52">
        <v>7829.06</v>
      </c>
      <c r="F52" s="52">
        <v>5731.13</v>
      </c>
      <c r="G52" s="52">
        <f t="shared" ca="1" si="0"/>
        <v>7312.84</v>
      </c>
      <c r="H52" s="52">
        <v>6726.3</v>
      </c>
      <c r="I52" s="52">
        <v>5341.81</v>
      </c>
      <c r="J52" s="52">
        <v>1277.57</v>
      </c>
      <c r="K52" s="52">
        <v>5461.55</v>
      </c>
      <c r="L52" s="52">
        <v>4496.33</v>
      </c>
      <c r="M52" s="52">
        <v>4485.1400000000003</v>
      </c>
      <c r="N52" s="52">
        <v>4071.96</v>
      </c>
      <c r="O52" s="54">
        <f ca="1">SUM(B52:L52)</f>
        <v>57744.950000000004</v>
      </c>
    </row>
    <row r="53" spans="1:15" x14ac:dyDescent="0.25">
      <c r="A53" s="49" t="s">
        <v>186</v>
      </c>
      <c r="B53" s="52">
        <v>5600.62</v>
      </c>
      <c r="C53" s="52">
        <v>2301.0500000000002</v>
      </c>
      <c r="D53" s="52">
        <v>7029.48</v>
      </c>
      <c r="E53" s="52">
        <v>3453.63</v>
      </c>
      <c r="F53" s="52">
        <v>3472.35</v>
      </c>
      <c r="G53" s="52">
        <f t="shared" ca="1" si="0"/>
        <v>4396.42</v>
      </c>
      <c r="H53" s="52">
        <v>4475.84</v>
      </c>
      <c r="I53" s="52">
        <v>695</v>
      </c>
      <c r="J53" s="52">
        <v>688.71</v>
      </c>
      <c r="K53" s="52">
        <v>4252.8100000000004</v>
      </c>
      <c r="L53" s="52">
        <v>6791.68</v>
      </c>
      <c r="M53" s="52">
        <v>4875.08</v>
      </c>
      <c r="N53" s="52">
        <v>1634.51</v>
      </c>
      <c r="O53" s="54">
        <f ca="1">SUM(B53:L53)</f>
        <v>43157.59</v>
      </c>
    </row>
    <row r="54" spans="1:15" x14ac:dyDescent="0.25">
      <c r="A54" s="49" t="s">
        <v>187</v>
      </c>
      <c r="B54" s="52">
        <v>4717.3</v>
      </c>
      <c r="C54" s="52">
        <v>6852.12</v>
      </c>
      <c r="D54" s="52">
        <v>5231.6499999999996</v>
      </c>
      <c r="E54" s="52">
        <v>3800.29</v>
      </c>
      <c r="F54" s="52">
        <v>5993.82</v>
      </c>
      <c r="G54" s="52">
        <f t="shared" ca="1" si="0"/>
        <v>3594.88</v>
      </c>
      <c r="H54" s="52">
        <v>3495</v>
      </c>
      <c r="I54" s="52">
        <v>1963.79</v>
      </c>
      <c r="J54" s="52">
        <v>4558.87</v>
      </c>
      <c r="K54" s="52">
        <v>1563.82</v>
      </c>
      <c r="L54" s="52">
        <v>277.42</v>
      </c>
      <c r="M54" s="52">
        <v>7520.06</v>
      </c>
      <c r="N54" s="52">
        <v>3352.13</v>
      </c>
      <c r="O54" s="54">
        <f ca="1">SUM(B54:L54)</f>
        <v>42048.959999999999</v>
      </c>
    </row>
    <row r="55" spans="1:15" x14ac:dyDescent="0.25">
      <c r="A55" s="49" t="s">
        <v>188</v>
      </c>
      <c r="B55" s="52">
        <v>992.64</v>
      </c>
      <c r="C55" s="52">
        <v>2338.71</v>
      </c>
      <c r="D55" s="52">
        <v>3247.18</v>
      </c>
      <c r="E55" s="52">
        <v>4639.8599999999997</v>
      </c>
      <c r="F55" s="52">
        <v>4515.21</v>
      </c>
      <c r="G55" s="52">
        <f t="shared" ca="1" si="0"/>
        <v>2513.79</v>
      </c>
      <c r="H55" s="52">
        <v>3187.61</v>
      </c>
      <c r="I55" s="52">
        <v>255.05</v>
      </c>
      <c r="J55" s="52">
        <v>3539.26</v>
      </c>
      <c r="K55" s="52">
        <v>6360.31</v>
      </c>
      <c r="L55" s="52">
        <v>1818</v>
      </c>
      <c r="M55" s="52">
        <v>6786.21</v>
      </c>
      <c r="N55" s="52">
        <v>514</v>
      </c>
      <c r="O55" s="54">
        <f ca="1">SUM(B55:L55)</f>
        <v>33407.619999999995</v>
      </c>
    </row>
    <row r="56" spans="1:15" x14ac:dyDescent="0.25">
      <c r="A56" s="49" t="s">
        <v>189</v>
      </c>
      <c r="B56" s="52">
        <v>1172.8499999999999</v>
      </c>
      <c r="C56" s="52">
        <v>4627.8999999999996</v>
      </c>
      <c r="D56" s="52">
        <v>2913.9</v>
      </c>
      <c r="E56" s="52">
        <v>6879.02</v>
      </c>
      <c r="F56" s="52">
        <v>2667.23</v>
      </c>
      <c r="G56" s="52">
        <f t="shared" ca="1" si="0"/>
        <v>3046.46</v>
      </c>
      <c r="H56" s="52">
        <v>2617.23</v>
      </c>
      <c r="I56" s="52">
        <v>1479.36</v>
      </c>
      <c r="J56" s="52">
        <v>2757.22</v>
      </c>
      <c r="K56" s="52">
        <v>5100.3</v>
      </c>
      <c r="L56" s="52">
        <v>428.34</v>
      </c>
      <c r="M56" s="52">
        <v>5948.6</v>
      </c>
      <c r="N56" s="52">
        <v>4766.2299999999996</v>
      </c>
      <c r="O56" s="54">
        <f ca="1">SUM(B56:L56)</f>
        <v>33689.81</v>
      </c>
    </row>
    <row r="57" spans="1:15" x14ac:dyDescent="0.25">
      <c r="A57" s="49" t="s">
        <v>190</v>
      </c>
      <c r="B57" s="52">
        <v>3241.54</v>
      </c>
      <c r="C57" s="52">
        <v>803.39</v>
      </c>
      <c r="D57" s="52">
        <v>5739.95</v>
      </c>
      <c r="E57" s="52">
        <v>3397.09</v>
      </c>
      <c r="F57" s="52">
        <v>3910.98</v>
      </c>
      <c r="G57" s="52">
        <f t="shared" ca="1" si="0"/>
        <v>7698.2</v>
      </c>
      <c r="H57" s="52">
        <v>4072.87</v>
      </c>
      <c r="I57" s="52">
        <v>2890.95</v>
      </c>
      <c r="J57" s="52">
        <v>5879.35</v>
      </c>
      <c r="K57" s="52">
        <v>6741.99</v>
      </c>
      <c r="L57" s="52">
        <v>5680.12</v>
      </c>
      <c r="M57" s="52">
        <v>5043.34</v>
      </c>
      <c r="N57" s="52">
        <v>3720.15</v>
      </c>
      <c r="O57" s="54">
        <f ca="1">SUM(B57:L57)</f>
        <v>50056.43</v>
      </c>
    </row>
    <row r="58" spans="1:15" x14ac:dyDescent="0.25">
      <c r="A58" s="49" t="s">
        <v>191</v>
      </c>
      <c r="B58" s="52">
        <v>2177.94</v>
      </c>
      <c r="C58" s="52">
        <v>5043.87</v>
      </c>
      <c r="D58" s="52">
        <v>5748.79</v>
      </c>
      <c r="E58" s="52">
        <v>7655.47</v>
      </c>
      <c r="F58" s="52">
        <v>1933.63</v>
      </c>
      <c r="G58" s="52">
        <f t="shared" ca="1" si="0"/>
        <v>3223.98</v>
      </c>
      <c r="H58" s="52">
        <v>4534.45</v>
      </c>
      <c r="I58" s="52">
        <v>1883.12</v>
      </c>
      <c r="J58" s="52">
        <v>6769.81</v>
      </c>
      <c r="K58" s="52">
        <v>2351.09</v>
      </c>
      <c r="L58" s="52">
        <v>7093.46</v>
      </c>
      <c r="M58" s="52">
        <v>1770.71</v>
      </c>
      <c r="N58" s="52">
        <v>990.97</v>
      </c>
      <c r="O58" s="54">
        <f ca="1">SUM(B58:L58)</f>
        <v>48415.609999999993</v>
      </c>
    </row>
    <row r="59" spans="1:15" x14ac:dyDescent="0.25">
      <c r="A59" s="49" t="s">
        <v>192</v>
      </c>
      <c r="B59" s="52">
        <v>5597.81</v>
      </c>
      <c r="C59" s="52">
        <v>1543.89</v>
      </c>
      <c r="D59" s="52">
        <v>2311.6799999999998</v>
      </c>
      <c r="E59" s="52">
        <v>1857.62</v>
      </c>
      <c r="F59" s="52">
        <v>6763.31</v>
      </c>
      <c r="G59" s="52">
        <f t="shared" ca="1" si="0"/>
        <v>3749.97</v>
      </c>
      <c r="H59" s="52">
        <v>1465.02</v>
      </c>
      <c r="I59" s="52">
        <v>4357.26</v>
      </c>
      <c r="J59" s="52">
        <v>2238.41</v>
      </c>
      <c r="K59" s="52">
        <v>2509.25</v>
      </c>
      <c r="L59" s="52">
        <v>5239.8900000000003</v>
      </c>
      <c r="M59" s="52">
        <v>588.49</v>
      </c>
      <c r="N59" s="52">
        <v>7036.09</v>
      </c>
      <c r="O59" s="54">
        <f ca="1">SUM(B59:L59)</f>
        <v>37634.110000000008</v>
      </c>
    </row>
    <row r="60" spans="1:15" x14ac:dyDescent="0.25">
      <c r="A60" s="49" t="s">
        <v>193</v>
      </c>
      <c r="B60" s="52">
        <v>5925.24</v>
      </c>
      <c r="C60" s="52">
        <v>1660.52</v>
      </c>
      <c r="D60" s="52">
        <v>3748.72</v>
      </c>
      <c r="E60" s="52">
        <v>2828.79</v>
      </c>
      <c r="F60" s="52">
        <v>2473.35</v>
      </c>
      <c r="G60" s="52">
        <f t="shared" ca="1" si="0"/>
        <v>4837.05</v>
      </c>
      <c r="H60" s="52">
        <v>3822</v>
      </c>
      <c r="I60" s="52">
        <v>5682.17</v>
      </c>
      <c r="J60" s="52">
        <v>4685.01</v>
      </c>
      <c r="K60" s="52">
        <v>2135.75</v>
      </c>
      <c r="L60" s="52">
        <v>4722.3</v>
      </c>
      <c r="M60" s="52">
        <v>7079.58</v>
      </c>
      <c r="N60" s="52">
        <v>5847.97</v>
      </c>
      <c r="O60" s="54">
        <f ca="1">SUM(B60:L60)</f>
        <v>42520.9</v>
      </c>
    </row>
    <row r="61" spans="1:15" x14ac:dyDescent="0.25">
      <c r="A61" s="49" t="s">
        <v>194</v>
      </c>
      <c r="B61" s="52">
        <v>5430.77</v>
      </c>
      <c r="C61" s="52">
        <v>6484.57</v>
      </c>
      <c r="D61" s="52">
        <v>1331.78</v>
      </c>
      <c r="E61" s="52">
        <v>4157.95</v>
      </c>
      <c r="F61" s="52">
        <v>5180.7</v>
      </c>
      <c r="G61" s="52">
        <f t="shared" ca="1" si="0"/>
        <v>828.89</v>
      </c>
      <c r="H61" s="52">
        <v>7147.67</v>
      </c>
      <c r="I61" s="52">
        <v>5619.6</v>
      </c>
      <c r="J61" s="52">
        <v>592.34</v>
      </c>
      <c r="K61" s="52">
        <v>6174.43</v>
      </c>
      <c r="L61" s="52">
        <v>1546.55</v>
      </c>
      <c r="M61" s="52">
        <v>3588.03</v>
      </c>
      <c r="N61" s="52">
        <v>5823.64</v>
      </c>
      <c r="O61" s="54">
        <f ca="1">SUM(B61:L61)</f>
        <v>44495.25</v>
      </c>
    </row>
    <row r="62" spans="1:15" x14ac:dyDescent="0.25">
      <c r="A62" s="49" t="s">
        <v>195</v>
      </c>
      <c r="B62" s="52">
        <v>644.04999999999995</v>
      </c>
      <c r="C62" s="52">
        <v>5015.8</v>
      </c>
      <c r="D62" s="52">
        <v>4739.04</v>
      </c>
      <c r="E62" s="52">
        <v>4018.25</v>
      </c>
      <c r="F62" s="52">
        <v>5575.99</v>
      </c>
      <c r="G62" s="52">
        <f t="shared" ca="1" si="0"/>
        <v>1667.22</v>
      </c>
      <c r="H62" s="52">
        <v>439.35</v>
      </c>
      <c r="I62" s="52">
        <v>6943.13</v>
      </c>
      <c r="J62" s="52">
        <v>2159.38</v>
      </c>
      <c r="K62" s="52">
        <v>3476.19</v>
      </c>
      <c r="L62" s="52">
        <v>3172.13</v>
      </c>
      <c r="M62" s="52">
        <v>7201.61</v>
      </c>
      <c r="N62" s="52">
        <v>2512</v>
      </c>
      <c r="O62" s="54">
        <f ca="1">SUM(B62:L62)</f>
        <v>37850.53</v>
      </c>
    </row>
    <row r="63" spans="1:15" x14ac:dyDescent="0.25">
      <c r="A63" s="49" t="s">
        <v>196</v>
      </c>
      <c r="B63" s="52">
        <v>4480.95</v>
      </c>
      <c r="C63" s="52">
        <v>1942.58</v>
      </c>
      <c r="D63" s="52">
        <v>5234.57</v>
      </c>
      <c r="E63" s="52">
        <v>1626.41</v>
      </c>
      <c r="F63" s="52">
        <v>5066.91</v>
      </c>
      <c r="G63" s="52">
        <f t="shared" ca="1" si="0"/>
        <v>7148.38</v>
      </c>
      <c r="H63" s="52">
        <v>6632.57</v>
      </c>
      <c r="I63" s="52">
        <v>1494.73</v>
      </c>
      <c r="J63" s="52">
        <v>4535.0200000000004</v>
      </c>
      <c r="K63" s="52">
        <v>1512.54</v>
      </c>
      <c r="L63" s="52">
        <v>4531.1400000000003</v>
      </c>
      <c r="M63" s="52">
        <v>5327.16</v>
      </c>
      <c r="N63" s="52">
        <v>790.77</v>
      </c>
      <c r="O63" s="54">
        <f ca="1">SUM(B63:L63)</f>
        <v>44205.799999999996</v>
      </c>
    </row>
    <row r="64" spans="1:15" x14ac:dyDescent="0.25">
      <c r="A64" s="49" t="s">
        <v>197</v>
      </c>
      <c r="B64" s="52">
        <v>4732.43</v>
      </c>
      <c r="C64" s="52">
        <v>2593.37</v>
      </c>
      <c r="D64" s="52">
        <v>4392.68</v>
      </c>
      <c r="E64" s="52">
        <v>3403.21</v>
      </c>
      <c r="F64" s="52">
        <v>5396.06</v>
      </c>
      <c r="G64" s="52">
        <f t="shared" ca="1" si="0"/>
        <v>7357.53</v>
      </c>
      <c r="H64" s="52">
        <v>3015.43</v>
      </c>
      <c r="I64" s="52">
        <v>4015.44</v>
      </c>
      <c r="J64" s="52">
        <v>6635.24</v>
      </c>
      <c r="K64" s="52">
        <v>2083.71</v>
      </c>
      <c r="L64" s="52">
        <v>4164.2299999999996</v>
      </c>
      <c r="M64" s="52">
        <v>740.36</v>
      </c>
      <c r="N64" s="52">
        <v>3500.32</v>
      </c>
      <c r="O64" s="54">
        <f ca="1">SUM(B64:L64)</f>
        <v>47789.33</v>
      </c>
    </row>
    <row r="65" spans="1:15" x14ac:dyDescent="0.25">
      <c r="A65" s="49" t="s">
        <v>198</v>
      </c>
      <c r="B65" s="52">
        <v>7015.79</v>
      </c>
      <c r="C65" s="52">
        <v>3561.98</v>
      </c>
      <c r="D65" s="52">
        <v>3891.08</v>
      </c>
      <c r="E65" s="52">
        <v>4921.0200000000004</v>
      </c>
      <c r="F65" s="52">
        <v>2304.9</v>
      </c>
      <c r="G65" s="52">
        <f t="shared" ca="1" si="0"/>
        <v>4682.2700000000004</v>
      </c>
      <c r="H65" s="52">
        <v>4184.28</v>
      </c>
      <c r="I65" s="52">
        <v>454.98</v>
      </c>
      <c r="J65" s="52">
        <v>5541.77</v>
      </c>
      <c r="K65" s="52">
        <v>6371.56</v>
      </c>
      <c r="L65" s="52">
        <v>6180.43</v>
      </c>
      <c r="M65" s="52">
        <v>3629.8</v>
      </c>
      <c r="N65" s="52">
        <v>1182.9100000000001</v>
      </c>
      <c r="O65" s="54">
        <f ca="1">SUM(B65:L65)</f>
        <v>49110.060000000005</v>
      </c>
    </row>
    <row r="66" spans="1:15" x14ac:dyDescent="0.25">
      <c r="A66" s="49" t="s">
        <v>199</v>
      </c>
      <c r="B66" s="52">
        <v>5857.75</v>
      </c>
      <c r="C66" s="52">
        <v>1798.58</v>
      </c>
      <c r="D66" s="52">
        <v>4411.29</v>
      </c>
      <c r="E66" s="52">
        <v>4834.8100000000004</v>
      </c>
      <c r="F66" s="52">
        <v>4589.8</v>
      </c>
      <c r="G66" s="52">
        <f t="shared" ca="1" si="0"/>
        <v>4250.0600000000004</v>
      </c>
      <c r="H66" s="52">
        <v>3057.18</v>
      </c>
      <c r="I66" s="52">
        <v>1164.56</v>
      </c>
      <c r="J66" s="52">
        <v>2221.75</v>
      </c>
      <c r="K66" s="52">
        <v>1692.49</v>
      </c>
      <c r="L66" s="52">
        <v>2041.7</v>
      </c>
      <c r="M66" s="52">
        <v>1599.88</v>
      </c>
      <c r="N66" s="52">
        <v>7567.71</v>
      </c>
      <c r="O66" s="54">
        <f ca="1">SUM(B66:L66)</f>
        <v>35919.97</v>
      </c>
    </row>
    <row r="67" spans="1:15" x14ac:dyDescent="0.25">
      <c r="A67" s="49" t="s">
        <v>200</v>
      </c>
      <c r="B67" s="52">
        <v>2827.89</v>
      </c>
      <c r="C67" s="52">
        <v>5168.13</v>
      </c>
      <c r="D67" s="52">
        <v>5670.17</v>
      </c>
      <c r="E67" s="52">
        <v>1714.63</v>
      </c>
      <c r="F67" s="52">
        <v>5512.86</v>
      </c>
      <c r="G67" s="52">
        <f t="shared" ca="1" si="0"/>
        <v>6524.39</v>
      </c>
      <c r="H67" s="52">
        <v>4235.01</v>
      </c>
      <c r="I67" s="52">
        <v>5718.09</v>
      </c>
      <c r="J67" s="52">
        <v>6680.85</v>
      </c>
      <c r="K67" s="52">
        <v>1625.69</v>
      </c>
      <c r="L67" s="52">
        <v>5839.85</v>
      </c>
      <c r="M67" s="52">
        <v>2089.4</v>
      </c>
      <c r="N67" s="52">
        <v>4231.05</v>
      </c>
      <c r="O67" s="54">
        <f ca="1">SUM(B67:L67)</f>
        <v>51517.56</v>
      </c>
    </row>
    <row r="68" spans="1:15" x14ac:dyDescent="0.25">
      <c r="A68" s="49" t="s">
        <v>201</v>
      </c>
      <c r="B68" s="52">
        <v>4005.06</v>
      </c>
      <c r="C68" s="52">
        <v>7278.11</v>
      </c>
      <c r="D68" s="52">
        <v>5359.77</v>
      </c>
      <c r="E68" s="52">
        <v>2606.1</v>
      </c>
      <c r="F68" s="52">
        <v>6579.14</v>
      </c>
      <c r="G68" s="52">
        <f t="shared" ca="1" si="0"/>
        <v>7437.67</v>
      </c>
      <c r="H68" s="52">
        <v>556.66</v>
      </c>
      <c r="I68" s="52">
        <v>3597.73</v>
      </c>
      <c r="J68" s="52">
        <v>7726.68</v>
      </c>
      <c r="K68" s="52">
        <v>1035.29</v>
      </c>
      <c r="L68" s="52">
        <v>6227.2</v>
      </c>
      <c r="M68" s="52">
        <v>1202.3699999999999</v>
      </c>
      <c r="N68" s="52">
        <v>1378.86</v>
      </c>
      <c r="O68" s="54">
        <f ca="1">SUM(B68:L68)</f>
        <v>52409.41</v>
      </c>
    </row>
    <row r="69" spans="1:15" x14ac:dyDescent="0.25">
      <c r="A69" s="49" t="s">
        <v>202</v>
      </c>
      <c r="B69" s="52">
        <v>2436.9699999999998</v>
      </c>
      <c r="C69" s="52">
        <v>2915.65</v>
      </c>
      <c r="D69" s="52">
        <v>6511.84</v>
      </c>
      <c r="E69" s="52">
        <v>7009.73</v>
      </c>
      <c r="F69" s="52">
        <v>7192.5</v>
      </c>
      <c r="G69" s="52">
        <f t="shared" ca="1" si="0"/>
        <v>6101.53</v>
      </c>
      <c r="H69" s="52">
        <v>6168.51</v>
      </c>
      <c r="I69" s="52">
        <v>3513.87</v>
      </c>
      <c r="J69" s="52">
        <v>7393.11</v>
      </c>
      <c r="K69" s="52">
        <v>4787.22</v>
      </c>
      <c r="L69" s="52">
        <v>4782.6499999999996</v>
      </c>
      <c r="M69" s="52">
        <v>5405.21</v>
      </c>
      <c r="N69" s="52">
        <v>3418.67</v>
      </c>
      <c r="O69" s="54">
        <f ca="1">SUM(B69:L69)</f>
        <v>58813.58</v>
      </c>
    </row>
    <row r="70" spans="1:15" x14ac:dyDescent="0.25">
      <c r="A70" s="49" t="s">
        <v>203</v>
      </c>
      <c r="B70" s="52">
        <v>5475.59</v>
      </c>
      <c r="C70" s="52">
        <v>4274.03</v>
      </c>
      <c r="D70" s="52">
        <v>6532.06</v>
      </c>
      <c r="E70" s="52">
        <v>2395.62</v>
      </c>
      <c r="F70" s="52">
        <v>276.01</v>
      </c>
      <c r="G70" s="52">
        <f t="shared" ca="1" si="0"/>
        <v>1822.78</v>
      </c>
      <c r="H70" s="52">
        <v>4912.1000000000004</v>
      </c>
      <c r="I70" s="52">
        <v>2835.61</v>
      </c>
      <c r="J70" s="52">
        <v>4818.45</v>
      </c>
      <c r="K70" s="52">
        <v>7166.5</v>
      </c>
      <c r="L70" s="52">
        <v>443.19</v>
      </c>
      <c r="M70" s="52">
        <v>4256.87</v>
      </c>
      <c r="N70" s="52">
        <v>4299.7</v>
      </c>
      <c r="O70" s="54">
        <f ca="1">SUM(B70:L70)</f>
        <v>40951.939999999995</v>
      </c>
    </row>
    <row r="71" spans="1:15" x14ac:dyDescent="0.25">
      <c r="A71" s="49" t="s">
        <v>204</v>
      </c>
      <c r="B71" s="52">
        <v>7102.64</v>
      </c>
      <c r="C71" s="52">
        <v>517.5</v>
      </c>
      <c r="D71" s="52">
        <v>5030.72</v>
      </c>
      <c r="E71" s="52">
        <v>2502.84</v>
      </c>
      <c r="F71" s="52">
        <v>4552.42</v>
      </c>
      <c r="G71" s="52">
        <f t="shared" ca="1" si="0"/>
        <v>505.3</v>
      </c>
      <c r="H71" s="52">
        <v>1916.39</v>
      </c>
      <c r="I71" s="52">
        <v>3589.56</v>
      </c>
      <c r="J71" s="52">
        <v>2513.29</v>
      </c>
      <c r="K71" s="52">
        <v>7107.78</v>
      </c>
      <c r="L71" s="52">
        <v>1721.59</v>
      </c>
      <c r="M71" s="52">
        <v>1415.48</v>
      </c>
      <c r="N71" s="52">
        <v>1350.42</v>
      </c>
      <c r="O71" s="54">
        <f ca="1">SUM(B71:L71)</f>
        <v>37060.03</v>
      </c>
    </row>
    <row r="72" spans="1:15" x14ac:dyDescent="0.25">
      <c r="A72" s="49" t="s">
        <v>205</v>
      </c>
      <c r="B72" s="52">
        <v>6921.71</v>
      </c>
      <c r="C72" s="52">
        <v>4717.91</v>
      </c>
      <c r="D72" s="52">
        <v>2827.12</v>
      </c>
      <c r="E72" s="52">
        <v>6501.58</v>
      </c>
      <c r="F72" s="52">
        <v>5830.58</v>
      </c>
      <c r="G72" s="52">
        <f t="shared" ca="1" si="0"/>
        <v>829.75</v>
      </c>
      <c r="H72" s="52">
        <v>5926.84</v>
      </c>
      <c r="I72" s="52">
        <v>7249.5</v>
      </c>
      <c r="J72" s="52">
        <v>7377.32</v>
      </c>
      <c r="K72" s="52">
        <v>6928.55</v>
      </c>
      <c r="L72" s="52">
        <v>4739.57</v>
      </c>
      <c r="M72" s="52">
        <v>2061.15</v>
      </c>
      <c r="N72" s="52">
        <v>650.97</v>
      </c>
      <c r="O72" s="54">
        <f ca="1">SUM(B72:L72)</f>
        <v>59850.430000000008</v>
      </c>
    </row>
    <row r="73" spans="1:15" x14ac:dyDescent="0.25">
      <c r="A73" s="49" t="s">
        <v>206</v>
      </c>
      <c r="B73" s="52">
        <v>7308</v>
      </c>
      <c r="C73" s="52">
        <v>373.84</v>
      </c>
      <c r="D73" s="52">
        <v>356.57</v>
      </c>
      <c r="E73" s="52">
        <v>6972.86</v>
      </c>
      <c r="F73" s="52">
        <v>2482.88</v>
      </c>
      <c r="G73" s="52">
        <f t="shared" ca="1" si="0"/>
        <v>1292.57</v>
      </c>
      <c r="H73" s="52">
        <v>1291.0899999999999</v>
      </c>
      <c r="I73" s="52">
        <v>3018.6</v>
      </c>
      <c r="J73" s="52">
        <v>4717.68</v>
      </c>
      <c r="K73" s="52">
        <v>3089.38</v>
      </c>
      <c r="L73" s="52">
        <v>7237.64</v>
      </c>
      <c r="M73" s="52">
        <v>4353.95</v>
      </c>
      <c r="N73" s="52">
        <v>3523.79</v>
      </c>
      <c r="O73" s="54">
        <f ca="1">SUM(B73:L73)</f>
        <v>38141.11</v>
      </c>
    </row>
    <row r="74" spans="1:15" x14ac:dyDescent="0.25">
      <c r="A74" s="49" t="s">
        <v>207</v>
      </c>
      <c r="B74" s="52">
        <v>6615.37</v>
      </c>
      <c r="C74" s="52">
        <v>1012.76</v>
      </c>
      <c r="D74" s="52">
        <v>3165.84</v>
      </c>
      <c r="E74" s="52">
        <v>3150.79</v>
      </c>
      <c r="F74" s="52">
        <v>5563.89</v>
      </c>
      <c r="G74" s="52">
        <f t="shared" ca="1" si="0"/>
        <v>4189.99</v>
      </c>
      <c r="H74" s="52">
        <v>1465.83</v>
      </c>
      <c r="I74" s="52">
        <v>2751.15</v>
      </c>
      <c r="J74" s="52">
        <v>2196.2800000000002</v>
      </c>
      <c r="K74" s="52">
        <v>4298.1000000000004</v>
      </c>
      <c r="L74" s="52">
        <v>4245.42</v>
      </c>
      <c r="M74" s="52">
        <v>2638.07</v>
      </c>
      <c r="N74" s="52">
        <v>7393.41</v>
      </c>
      <c r="O74" s="54">
        <f ca="1">SUM(B74:L74)</f>
        <v>38655.42</v>
      </c>
    </row>
    <row r="75" spans="1:15" x14ac:dyDescent="0.25">
      <c r="A75" s="49" t="s">
        <v>208</v>
      </c>
      <c r="B75" s="52">
        <v>376.47</v>
      </c>
      <c r="C75" s="52">
        <v>4909.1099999999997</v>
      </c>
      <c r="D75" s="52">
        <v>2733.79</v>
      </c>
      <c r="E75" s="52">
        <v>7825.78</v>
      </c>
      <c r="F75" s="52">
        <v>1295.43</v>
      </c>
      <c r="G75" s="52">
        <f t="shared" ca="1" si="0"/>
        <v>1504.55</v>
      </c>
      <c r="H75" s="52">
        <v>2186.7199999999998</v>
      </c>
      <c r="I75" s="52">
        <v>2715.64</v>
      </c>
      <c r="J75" s="52">
        <v>1183.95</v>
      </c>
      <c r="K75" s="52">
        <v>5036.5200000000004</v>
      </c>
      <c r="L75" s="52">
        <v>3097.62</v>
      </c>
      <c r="M75" s="52">
        <v>7603.65</v>
      </c>
      <c r="N75" s="52">
        <v>6381.8</v>
      </c>
      <c r="O75" s="54">
        <f ca="1">SUM(B75:L75)</f>
        <v>32865.58</v>
      </c>
    </row>
    <row r="76" spans="1:15" x14ac:dyDescent="0.25">
      <c r="A76" s="49" t="s">
        <v>209</v>
      </c>
      <c r="B76" s="52">
        <v>6284.74</v>
      </c>
      <c r="C76" s="52">
        <v>6009</v>
      </c>
      <c r="D76" s="52">
        <v>3058.61</v>
      </c>
      <c r="E76" s="52">
        <v>7618.91</v>
      </c>
      <c r="F76" s="52">
        <v>3964.93</v>
      </c>
      <c r="G76" s="52">
        <f t="shared" ca="1" si="0"/>
        <v>3370.42</v>
      </c>
      <c r="H76" s="52">
        <v>368.95</v>
      </c>
      <c r="I76" s="52">
        <v>6897.52</v>
      </c>
      <c r="J76" s="52">
        <v>6295.93</v>
      </c>
      <c r="K76" s="52">
        <v>1079.67</v>
      </c>
      <c r="L76" s="52">
        <v>4904.6000000000004</v>
      </c>
      <c r="M76" s="52">
        <v>2658.03</v>
      </c>
      <c r="N76" s="52">
        <v>5782.13</v>
      </c>
      <c r="O76" s="54">
        <f ca="1">SUM(B76:L76)</f>
        <v>49853.279999999999</v>
      </c>
    </row>
    <row r="77" spans="1:15" x14ac:dyDescent="0.25">
      <c r="A77" s="49" t="s">
        <v>210</v>
      </c>
      <c r="B77" s="52">
        <v>4852.8</v>
      </c>
      <c r="C77" s="52">
        <v>3031.18</v>
      </c>
      <c r="D77" s="52">
        <v>1970.91</v>
      </c>
      <c r="E77" s="52">
        <v>769.59</v>
      </c>
      <c r="F77" s="52">
        <v>3442.67</v>
      </c>
      <c r="G77" s="52">
        <f t="shared" ca="1" si="0"/>
        <v>3724.8</v>
      </c>
      <c r="H77" s="52">
        <v>3815.22</v>
      </c>
      <c r="I77" s="52">
        <v>1599.97</v>
      </c>
      <c r="J77" s="52">
        <v>571.03</v>
      </c>
      <c r="K77" s="52">
        <v>6332.47</v>
      </c>
      <c r="L77" s="52">
        <v>844.89</v>
      </c>
      <c r="M77" s="52">
        <v>2273.6799999999998</v>
      </c>
      <c r="N77" s="52">
        <v>6433.98</v>
      </c>
      <c r="O77" s="54">
        <f ca="1">SUM(B77:L77)</f>
        <v>30955.530000000002</v>
      </c>
    </row>
    <row r="78" spans="1:15" x14ac:dyDescent="0.25">
      <c r="A78" s="49" t="s">
        <v>211</v>
      </c>
      <c r="B78" s="52">
        <v>3419.4</v>
      </c>
      <c r="C78" s="52">
        <v>4839.53</v>
      </c>
      <c r="D78" s="52">
        <v>5738.22</v>
      </c>
      <c r="E78" s="52">
        <v>6937.81</v>
      </c>
      <c r="F78" s="52">
        <v>2586.15</v>
      </c>
      <c r="G78" s="52">
        <f t="shared" ca="1" si="0"/>
        <v>6373.74</v>
      </c>
      <c r="H78" s="52">
        <v>5617.89</v>
      </c>
      <c r="I78" s="52">
        <v>3716.13</v>
      </c>
      <c r="J78" s="52">
        <v>4516.71</v>
      </c>
      <c r="K78" s="52">
        <v>5498.04</v>
      </c>
      <c r="L78" s="52">
        <v>1995.9</v>
      </c>
      <c r="M78" s="52">
        <v>1855.68</v>
      </c>
      <c r="N78" s="52">
        <v>1900.46</v>
      </c>
      <c r="O78" s="54">
        <f ca="1">SUM(B78:L78)</f>
        <v>51239.520000000004</v>
      </c>
    </row>
    <row r="79" spans="1:15" x14ac:dyDescent="0.25">
      <c r="A79" s="49" t="s">
        <v>212</v>
      </c>
      <c r="B79" s="52">
        <v>302.22000000000003</v>
      </c>
      <c r="C79" s="52">
        <v>5723.19</v>
      </c>
      <c r="D79" s="52">
        <v>2404.4</v>
      </c>
      <c r="E79" s="52">
        <v>6860.15</v>
      </c>
      <c r="F79" s="52">
        <v>7050.82</v>
      </c>
      <c r="G79" s="52">
        <f t="shared" ref="G79:G101" ca="1" si="1">RANDBETWEEN(50000,800000)/100</f>
        <v>1898.77</v>
      </c>
      <c r="H79" s="52">
        <v>6874.02</v>
      </c>
      <c r="I79" s="52">
        <v>7293.65</v>
      </c>
      <c r="J79" s="52">
        <v>5839.68</v>
      </c>
      <c r="K79" s="52">
        <v>6572.45</v>
      </c>
      <c r="L79" s="52">
        <v>4639.91</v>
      </c>
      <c r="M79" s="52">
        <v>2956.29</v>
      </c>
      <c r="N79" s="52">
        <v>3457.5</v>
      </c>
      <c r="O79" s="54">
        <f ca="1">SUM(B79:L79)</f>
        <v>55459.259999999995</v>
      </c>
    </row>
    <row r="80" spans="1:15" x14ac:dyDescent="0.25">
      <c r="A80" s="49" t="s">
        <v>213</v>
      </c>
      <c r="B80" s="52">
        <v>2317.06</v>
      </c>
      <c r="C80" s="52">
        <v>493.67</v>
      </c>
      <c r="D80" s="52">
        <v>3024.08</v>
      </c>
      <c r="E80" s="52">
        <v>1014.63</v>
      </c>
      <c r="F80" s="52">
        <v>6935.63</v>
      </c>
      <c r="G80" s="52">
        <f t="shared" ca="1" si="1"/>
        <v>7153.79</v>
      </c>
      <c r="H80" s="52">
        <v>6364.9</v>
      </c>
      <c r="I80" s="52">
        <v>5959.17</v>
      </c>
      <c r="J80" s="52">
        <v>7933.09</v>
      </c>
      <c r="K80" s="52">
        <v>5805.48</v>
      </c>
      <c r="L80" s="52">
        <v>5144.6099999999997</v>
      </c>
      <c r="M80" s="52">
        <v>5073.55</v>
      </c>
      <c r="N80" s="52">
        <v>1734.8</v>
      </c>
      <c r="O80" s="54">
        <f ca="1">SUM(B80:L80)</f>
        <v>52146.11</v>
      </c>
    </row>
    <row r="81" spans="1:15" x14ac:dyDescent="0.25">
      <c r="A81" s="49" t="s">
        <v>214</v>
      </c>
      <c r="B81" s="52">
        <v>1373.87</v>
      </c>
      <c r="C81" s="52">
        <v>2787.99</v>
      </c>
      <c r="D81" s="52">
        <v>3198.95</v>
      </c>
      <c r="E81" s="52">
        <v>1832.05</v>
      </c>
      <c r="F81" s="52">
        <v>2281.75</v>
      </c>
      <c r="G81" s="52">
        <f t="shared" ca="1" si="1"/>
        <v>1857.46</v>
      </c>
      <c r="H81" s="52">
        <v>5331.18</v>
      </c>
      <c r="I81" s="52">
        <v>3497.05</v>
      </c>
      <c r="J81" s="52">
        <v>2555.7399999999998</v>
      </c>
      <c r="K81" s="52">
        <v>1462.72</v>
      </c>
      <c r="L81" s="52">
        <v>1416.16</v>
      </c>
      <c r="M81" s="52">
        <v>3096.7</v>
      </c>
      <c r="N81" s="52">
        <v>5982.72</v>
      </c>
      <c r="O81" s="54">
        <f ca="1">SUM(B81:L81)</f>
        <v>27594.920000000002</v>
      </c>
    </row>
    <row r="82" spans="1:15" x14ac:dyDescent="0.25">
      <c r="A82" s="49" t="s">
        <v>215</v>
      </c>
      <c r="B82" s="52">
        <v>1000.2</v>
      </c>
      <c r="C82" s="52">
        <v>3847.92</v>
      </c>
      <c r="D82" s="52">
        <v>1056.3</v>
      </c>
      <c r="E82" s="52">
        <v>7361.41</v>
      </c>
      <c r="F82" s="52">
        <v>5118.74</v>
      </c>
      <c r="G82" s="52">
        <f t="shared" ca="1" si="1"/>
        <v>4137.2700000000004</v>
      </c>
      <c r="H82" s="52">
        <v>6465.88</v>
      </c>
      <c r="I82" s="52">
        <v>4657.5600000000004</v>
      </c>
      <c r="J82" s="52">
        <v>5791.41</v>
      </c>
      <c r="K82" s="52">
        <v>5574.26</v>
      </c>
      <c r="L82" s="52">
        <v>6553.93</v>
      </c>
      <c r="M82" s="52">
        <v>1002.05</v>
      </c>
      <c r="N82" s="52">
        <v>3089.76</v>
      </c>
      <c r="O82" s="54">
        <f ca="1">SUM(B82:L82)</f>
        <v>51564.880000000005</v>
      </c>
    </row>
    <row r="83" spans="1:15" x14ac:dyDescent="0.25">
      <c r="A83" s="49" t="s">
        <v>216</v>
      </c>
      <c r="B83" s="52">
        <v>5223.87</v>
      </c>
      <c r="C83" s="52">
        <v>6521.91</v>
      </c>
      <c r="D83" s="52">
        <v>3206.69</v>
      </c>
      <c r="E83" s="52">
        <v>637.91</v>
      </c>
      <c r="F83" s="52">
        <v>1170.6099999999999</v>
      </c>
      <c r="G83" s="52">
        <f t="shared" ca="1" si="1"/>
        <v>3266.95</v>
      </c>
      <c r="H83" s="52">
        <v>7282.87</v>
      </c>
      <c r="I83" s="52">
        <v>3269.5</v>
      </c>
      <c r="J83" s="52">
        <v>5723.22</v>
      </c>
      <c r="K83" s="52">
        <v>1215.8499999999999</v>
      </c>
      <c r="L83" s="52">
        <v>3434.53</v>
      </c>
      <c r="M83" s="52">
        <v>5105.5600000000004</v>
      </c>
      <c r="N83" s="52">
        <v>1820.55</v>
      </c>
      <c r="O83" s="54">
        <f ca="1">SUM(B83:L83)</f>
        <v>40953.909999999996</v>
      </c>
    </row>
    <row r="84" spans="1:15" x14ac:dyDescent="0.25">
      <c r="A84" s="49" t="s">
        <v>217</v>
      </c>
      <c r="B84" s="52">
        <v>1353.85</v>
      </c>
      <c r="C84" s="52">
        <v>2609.21</v>
      </c>
      <c r="D84" s="52">
        <v>3964.56</v>
      </c>
      <c r="E84" s="52">
        <v>4747.72</v>
      </c>
      <c r="F84" s="52">
        <v>2066.42</v>
      </c>
      <c r="G84" s="52">
        <f t="shared" ca="1" si="1"/>
        <v>2805.41</v>
      </c>
      <c r="H84" s="52">
        <v>3247.68</v>
      </c>
      <c r="I84" s="52">
        <v>6392.07</v>
      </c>
      <c r="J84" s="52">
        <v>5649.89</v>
      </c>
      <c r="K84" s="52">
        <v>6061.3</v>
      </c>
      <c r="L84" s="52">
        <v>6110.74</v>
      </c>
      <c r="M84" s="52">
        <v>3951.48</v>
      </c>
      <c r="N84" s="52">
        <v>869.6</v>
      </c>
      <c r="O84" s="54">
        <f ca="1">SUM(B84:L84)</f>
        <v>45008.85</v>
      </c>
    </row>
    <row r="85" spans="1:15" x14ac:dyDescent="0.25">
      <c r="A85" s="49" t="s">
        <v>218</v>
      </c>
      <c r="B85" s="52">
        <v>5120.1899999999996</v>
      </c>
      <c r="C85" s="52">
        <v>4868.84</v>
      </c>
      <c r="D85" s="52">
        <v>5735.37</v>
      </c>
      <c r="E85" s="52">
        <v>4308.54</v>
      </c>
      <c r="F85" s="52">
        <v>5620.51</v>
      </c>
      <c r="G85" s="52">
        <f t="shared" ca="1" si="1"/>
        <v>6864.24</v>
      </c>
      <c r="H85" s="52">
        <v>5175.5</v>
      </c>
      <c r="I85" s="52">
        <v>4193.51</v>
      </c>
      <c r="J85" s="52">
        <v>5688.25</v>
      </c>
      <c r="K85" s="52">
        <v>2755.5</v>
      </c>
      <c r="L85" s="52">
        <v>5883.06</v>
      </c>
      <c r="M85" s="52">
        <v>578.95000000000005</v>
      </c>
      <c r="N85" s="52">
        <v>3195.63</v>
      </c>
      <c r="O85" s="54">
        <f ca="1">SUM(B85:L85)</f>
        <v>56213.509999999995</v>
      </c>
    </row>
    <row r="86" spans="1:15" x14ac:dyDescent="0.25">
      <c r="A86" s="49" t="s">
        <v>219</v>
      </c>
      <c r="B86" s="52">
        <v>2008.85</v>
      </c>
      <c r="C86" s="52">
        <v>6674.14</v>
      </c>
      <c r="D86" s="52">
        <v>1225.81</v>
      </c>
      <c r="E86" s="52">
        <v>7700.7</v>
      </c>
      <c r="F86" s="52">
        <v>5101.49</v>
      </c>
      <c r="G86" s="52">
        <f t="shared" ca="1" si="1"/>
        <v>4271</v>
      </c>
      <c r="H86" s="52">
        <v>4140.6000000000004</v>
      </c>
      <c r="I86" s="52">
        <v>617.34</v>
      </c>
      <c r="J86" s="52">
        <v>5120.6400000000003</v>
      </c>
      <c r="K86" s="52">
        <v>3657.82</v>
      </c>
      <c r="L86" s="52">
        <v>3395.31</v>
      </c>
      <c r="M86" s="52">
        <v>1534.08</v>
      </c>
      <c r="N86" s="52">
        <v>610.08000000000004</v>
      </c>
      <c r="O86" s="54">
        <f ca="1">SUM(B86:L86)</f>
        <v>43913.7</v>
      </c>
    </row>
    <row r="87" spans="1:15" x14ac:dyDescent="0.25">
      <c r="A87" s="49" t="s">
        <v>220</v>
      </c>
      <c r="B87" s="52">
        <v>1268.22</v>
      </c>
      <c r="C87" s="52">
        <v>6912.85</v>
      </c>
      <c r="D87" s="52">
        <v>2929.66</v>
      </c>
      <c r="E87" s="52">
        <v>7756.9</v>
      </c>
      <c r="F87" s="52">
        <v>6615.81</v>
      </c>
      <c r="G87" s="52">
        <f t="shared" ca="1" si="1"/>
        <v>7265.58</v>
      </c>
      <c r="H87" s="52">
        <v>5610.25</v>
      </c>
      <c r="I87" s="52">
        <v>7007.25</v>
      </c>
      <c r="J87" s="52">
        <v>3873.3</v>
      </c>
      <c r="K87" s="52">
        <v>3510.8</v>
      </c>
      <c r="L87" s="52">
        <v>5435.08</v>
      </c>
      <c r="M87" s="52">
        <v>7543.73</v>
      </c>
      <c r="N87" s="52">
        <v>2138.86</v>
      </c>
      <c r="O87" s="54">
        <f ca="1">SUM(B87:L87)</f>
        <v>58185.700000000004</v>
      </c>
    </row>
    <row r="88" spans="1:15" x14ac:dyDescent="0.25">
      <c r="A88" s="49" t="s">
        <v>221</v>
      </c>
      <c r="B88" s="52">
        <v>5101.46</v>
      </c>
      <c r="C88" s="52">
        <v>4383.76</v>
      </c>
      <c r="D88" s="52">
        <v>6948.08</v>
      </c>
      <c r="E88" s="52">
        <v>6305.03</v>
      </c>
      <c r="F88" s="52">
        <v>3250.18</v>
      </c>
      <c r="G88" s="52">
        <f t="shared" ca="1" si="1"/>
        <v>7664.63</v>
      </c>
      <c r="H88" s="52">
        <v>7114.58</v>
      </c>
      <c r="I88" s="52">
        <v>2609.5300000000002</v>
      </c>
      <c r="J88" s="52">
        <v>4887.13</v>
      </c>
      <c r="K88" s="52">
        <v>5865.92</v>
      </c>
      <c r="L88" s="52">
        <v>3447.2</v>
      </c>
      <c r="M88" s="52">
        <v>7350.01</v>
      </c>
      <c r="N88" s="52">
        <v>2167.36</v>
      </c>
      <c r="O88" s="54">
        <f ca="1">SUM(B88:L88)</f>
        <v>57577.499999999993</v>
      </c>
    </row>
    <row r="89" spans="1:15" x14ac:dyDescent="0.25">
      <c r="A89" s="49" t="s">
        <v>222</v>
      </c>
      <c r="B89" s="52">
        <v>6836.4</v>
      </c>
      <c r="C89" s="52">
        <v>6793.84</v>
      </c>
      <c r="D89" s="52">
        <v>1365.64</v>
      </c>
      <c r="E89" s="52">
        <v>6308.5</v>
      </c>
      <c r="F89" s="52">
        <v>4208.75</v>
      </c>
      <c r="G89" s="52">
        <f t="shared" ca="1" si="1"/>
        <v>2500.44</v>
      </c>
      <c r="H89" s="52">
        <v>1618.64</v>
      </c>
      <c r="I89" s="52">
        <v>1405.23</v>
      </c>
      <c r="J89" s="52">
        <v>1522.75</v>
      </c>
      <c r="K89" s="52">
        <v>4124.17</v>
      </c>
      <c r="L89" s="52">
        <v>2795.94</v>
      </c>
      <c r="M89" s="52">
        <v>3666.04</v>
      </c>
      <c r="N89" s="52">
        <v>1719.95</v>
      </c>
      <c r="O89" s="54">
        <f ca="1">SUM(B89:L89)</f>
        <v>39480.299999999996</v>
      </c>
    </row>
    <row r="90" spans="1:15" x14ac:dyDescent="0.25">
      <c r="A90" s="49" t="s">
        <v>223</v>
      </c>
      <c r="B90" s="52">
        <v>5115.17</v>
      </c>
      <c r="C90" s="52">
        <v>1397.8</v>
      </c>
      <c r="D90" s="52">
        <v>3951.04</v>
      </c>
      <c r="E90" s="52">
        <v>2741.37</v>
      </c>
      <c r="F90" s="52">
        <v>5031.12</v>
      </c>
      <c r="G90" s="52">
        <f t="shared" ca="1" si="1"/>
        <v>827.9</v>
      </c>
      <c r="H90" s="52">
        <v>3649.97</v>
      </c>
      <c r="I90" s="52">
        <v>1804.03</v>
      </c>
      <c r="J90" s="52">
        <v>1944.39</v>
      </c>
      <c r="K90" s="52">
        <v>4377.96</v>
      </c>
      <c r="L90" s="52">
        <v>944.26</v>
      </c>
      <c r="M90" s="52">
        <v>1396.91</v>
      </c>
      <c r="N90" s="52">
        <v>7093.47</v>
      </c>
      <c r="O90" s="54">
        <f ca="1">SUM(B90:L90)</f>
        <v>31785.01</v>
      </c>
    </row>
    <row r="91" spans="1:15" x14ac:dyDescent="0.25">
      <c r="A91" s="49" t="s">
        <v>224</v>
      </c>
      <c r="B91" s="52">
        <v>3715.61</v>
      </c>
      <c r="C91" s="52">
        <v>1608.33</v>
      </c>
      <c r="D91" s="52">
        <v>1910.74</v>
      </c>
      <c r="E91" s="52">
        <v>5363.87</v>
      </c>
      <c r="F91" s="52">
        <v>821.11</v>
      </c>
      <c r="G91" s="52">
        <f t="shared" ca="1" si="1"/>
        <v>2432.4299999999998</v>
      </c>
      <c r="H91" s="52">
        <v>2270.8200000000002</v>
      </c>
      <c r="I91" s="52">
        <v>1773.06</v>
      </c>
      <c r="J91" s="52">
        <v>4521.22</v>
      </c>
      <c r="K91" s="52">
        <v>7093.81</v>
      </c>
      <c r="L91" s="52">
        <v>3879.77</v>
      </c>
      <c r="M91" s="52">
        <v>6951.06</v>
      </c>
      <c r="N91" s="52">
        <v>4090.49</v>
      </c>
      <c r="O91" s="54">
        <f ca="1">SUM(B91:L91)</f>
        <v>35390.770000000004</v>
      </c>
    </row>
    <row r="92" spans="1:15" x14ac:dyDescent="0.25">
      <c r="A92" s="49" t="s">
        <v>225</v>
      </c>
      <c r="B92" s="52">
        <v>4317.38</v>
      </c>
      <c r="C92" s="52">
        <v>7015.78</v>
      </c>
      <c r="D92" s="52">
        <v>4150</v>
      </c>
      <c r="E92" s="52">
        <v>4698.4799999999996</v>
      </c>
      <c r="F92" s="52">
        <v>6434.63</v>
      </c>
      <c r="G92" s="52">
        <f t="shared" ca="1" si="1"/>
        <v>7707.06</v>
      </c>
      <c r="H92" s="52">
        <v>6900.4</v>
      </c>
      <c r="I92" s="52">
        <v>2802.04</v>
      </c>
      <c r="J92" s="52">
        <v>1489.29</v>
      </c>
      <c r="K92" s="52">
        <v>1492.04</v>
      </c>
      <c r="L92" s="52">
        <v>1040.96</v>
      </c>
      <c r="M92" s="52">
        <v>3596.67</v>
      </c>
      <c r="N92" s="52">
        <v>5749.3</v>
      </c>
      <c r="O92" s="54">
        <f ca="1">SUM(B92:L92)</f>
        <v>48048.060000000005</v>
      </c>
    </row>
    <row r="93" spans="1:15" x14ac:dyDescent="0.25">
      <c r="A93" s="49" t="s">
        <v>226</v>
      </c>
      <c r="B93" s="52">
        <v>3651.82</v>
      </c>
      <c r="C93" s="52">
        <v>2357.36</v>
      </c>
      <c r="D93" s="52">
        <v>2742.79</v>
      </c>
      <c r="E93" s="52">
        <v>1631.86</v>
      </c>
      <c r="F93" s="52">
        <v>6740.98</v>
      </c>
      <c r="G93" s="52">
        <f t="shared" ca="1" si="1"/>
        <v>3103.27</v>
      </c>
      <c r="H93" s="52">
        <v>4996.4399999999996</v>
      </c>
      <c r="I93" s="52">
        <v>7083.46</v>
      </c>
      <c r="J93" s="52">
        <v>4211.0200000000004</v>
      </c>
      <c r="K93" s="52">
        <v>3196.94</v>
      </c>
      <c r="L93" s="52">
        <v>4397.62</v>
      </c>
      <c r="M93" s="52">
        <v>4892.1000000000004</v>
      </c>
      <c r="N93" s="52">
        <v>5953.31</v>
      </c>
      <c r="O93" s="54">
        <f ca="1">SUM(B93:L93)</f>
        <v>44113.560000000005</v>
      </c>
    </row>
    <row r="94" spans="1:15" x14ac:dyDescent="0.25">
      <c r="A94" s="49" t="s">
        <v>227</v>
      </c>
      <c r="B94" s="52">
        <v>1998.37</v>
      </c>
      <c r="C94" s="52">
        <v>2481.79</v>
      </c>
      <c r="D94" s="52">
        <v>419.49</v>
      </c>
      <c r="E94" s="52">
        <v>4869.7299999999996</v>
      </c>
      <c r="F94" s="52">
        <v>2031.9</v>
      </c>
      <c r="G94" s="52">
        <f t="shared" ca="1" si="1"/>
        <v>5141.63</v>
      </c>
      <c r="H94" s="52">
        <v>2185.33</v>
      </c>
      <c r="I94" s="52">
        <v>4513.7</v>
      </c>
      <c r="J94" s="52">
        <v>6385.66</v>
      </c>
      <c r="K94" s="52">
        <v>4749.18</v>
      </c>
      <c r="L94" s="52">
        <v>4720.6000000000004</v>
      </c>
      <c r="M94" s="52">
        <v>2471.64</v>
      </c>
      <c r="N94" s="52">
        <v>6401.62</v>
      </c>
      <c r="O94" s="54">
        <f ca="1">SUM(B94:L94)</f>
        <v>39497.379999999997</v>
      </c>
    </row>
    <row r="95" spans="1:15" x14ac:dyDescent="0.25">
      <c r="A95" s="49" t="s">
        <v>228</v>
      </c>
      <c r="B95" s="52">
        <v>4007.63</v>
      </c>
      <c r="C95" s="52">
        <v>1986.57</v>
      </c>
      <c r="D95" s="52">
        <v>6176.08</v>
      </c>
      <c r="E95" s="52">
        <v>520.30999999999995</v>
      </c>
      <c r="F95" s="52">
        <v>662.57</v>
      </c>
      <c r="G95" s="52">
        <f t="shared" ca="1" si="1"/>
        <v>7484.43</v>
      </c>
      <c r="H95" s="52">
        <v>6986.75</v>
      </c>
      <c r="I95" s="52">
        <v>4553.05</v>
      </c>
      <c r="J95" s="52">
        <v>4327.3599999999997</v>
      </c>
      <c r="K95" s="52">
        <v>6916.33</v>
      </c>
      <c r="L95" s="52">
        <v>1154.49</v>
      </c>
      <c r="M95" s="52">
        <v>2106.15</v>
      </c>
      <c r="N95" s="52">
        <v>5689.64</v>
      </c>
      <c r="O95" s="54">
        <f ca="1">SUM(B95:L95)</f>
        <v>44775.569999999992</v>
      </c>
    </row>
    <row r="96" spans="1:15" x14ac:dyDescent="0.25">
      <c r="A96" s="49" t="s">
        <v>229</v>
      </c>
      <c r="B96" s="52">
        <v>5472.61</v>
      </c>
      <c r="C96" s="52">
        <v>338.84</v>
      </c>
      <c r="D96" s="52">
        <v>5521.63</v>
      </c>
      <c r="E96" s="52">
        <v>1995.81</v>
      </c>
      <c r="F96" s="52">
        <v>7166.89</v>
      </c>
      <c r="G96" s="52">
        <f t="shared" ca="1" si="1"/>
        <v>7694.02</v>
      </c>
      <c r="H96" s="52">
        <v>1299.5899999999999</v>
      </c>
      <c r="I96" s="52">
        <v>3478.42</v>
      </c>
      <c r="J96" s="52">
        <v>2783.45</v>
      </c>
      <c r="K96" s="52">
        <v>6989.14</v>
      </c>
      <c r="L96" s="52">
        <v>6328.48</v>
      </c>
      <c r="M96" s="52">
        <v>5456.14</v>
      </c>
      <c r="N96" s="52">
        <v>6240.04</v>
      </c>
      <c r="O96" s="54">
        <f ca="1">SUM(B96:L96)</f>
        <v>49068.87999999999</v>
      </c>
    </row>
    <row r="97" spans="1:15" x14ac:dyDescent="0.25">
      <c r="A97" s="49" t="s">
        <v>230</v>
      </c>
      <c r="B97" s="52">
        <v>2192.7800000000002</v>
      </c>
      <c r="C97" s="52">
        <v>1739.79</v>
      </c>
      <c r="D97" s="52">
        <v>3340.7</v>
      </c>
      <c r="E97" s="52">
        <v>5471.37</v>
      </c>
      <c r="F97" s="52">
        <v>1773.66</v>
      </c>
      <c r="G97" s="52">
        <f t="shared" ca="1" si="1"/>
        <v>2062.33</v>
      </c>
      <c r="H97" s="52">
        <v>331.21</v>
      </c>
      <c r="I97" s="52">
        <v>3546.05</v>
      </c>
      <c r="J97" s="52">
        <v>1921.88</v>
      </c>
      <c r="K97" s="52">
        <v>6436.74</v>
      </c>
      <c r="L97" s="52">
        <v>1629.36</v>
      </c>
      <c r="M97" s="52">
        <v>4824.38</v>
      </c>
      <c r="N97" s="52">
        <v>3620.43</v>
      </c>
      <c r="O97" s="54">
        <f ca="1">SUM(B97:L97)</f>
        <v>30445.869999999995</v>
      </c>
    </row>
    <row r="98" spans="1:15" x14ac:dyDescent="0.25">
      <c r="A98" s="49" t="s">
        <v>231</v>
      </c>
      <c r="B98" s="52">
        <v>645.41</v>
      </c>
      <c r="C98" s="52">
        <v>4993.2</v>
      </c>
      <c r="D98" s="52">
        <v>3246.1</v>
      </c>
      <c r="E98" s="52">
        <v>521.41999999999996</v>
      </c>
      <c r="F98" s="52">
        <v>4175.84</v>
      </c>
      <c r="G98" s="52">
        <f t="shared" ca="1" si="1"/>
        <v>7378.43</v>
      </c>
      <c r="H98" s="52">
        <v>4139.26</v>
      </c>
      <c r="I98" s="52">
        <v>1266.0899999999999</v>
      </c>
      <c r="J98" s="52">
        <v>994.07</v>
      </c>
      <c r="K98" s="52">
        <v>2804.66</v>
      </c>
      <c r="L98" s="52">
        <v>5226.6899999999996</v>
      </c>
      <c r="M98" s="52">
        <v>6988.11</v>
      </c>
      <c r="N98" s="52">
        <v>7771.83</v>
      </c>
      <c r="O98" s="54">
        <f ca="1">SUM(B98:L98)</f>
        <v>35391.170000000006</v>
      </c>
    </row>
    <row r="99" spans="1:15" x14ac:dyDescent="0.25">
      <c r="A99" s="49" t="s">
        <v>232</v>
      </c>
      <c r="B99" s="52">
        <v>5418.36</v>
      </c>
      <c r="C99" s="52">
        <v>6268.31</v>
      </c>
      <c r="D99" s="52">
        <v>3838.67</v>
      </c>
      <c r="E99" s="52">
        <v>7234.53</v>
      </c>
      <c r="F99" s="52">
        <v>1890.96</v>
      </c>
      <c r="G99" s="52">
        <f t="shared" ca="1" si="1"/>
        <v>1045.93</v>
      </c>
      <c r="H99" s="52">
        <v>928.73</v>
      </c>
      <c r="I99" s="52">
        <v>3703.06</v>
      </c>
      <c r="J99" s="52">
        <v>1940.97</v>
      </c>
      <c r="K99" s="52">
        <v>6992.22</v>
      </c>
      <c r="L99" s="52">
        <v>6102.54</v>
      </c>
      <c r="M99" s="52">
        <v>7699.68</v>
      </c>
      <c r="N99" s="52">
        <v>2654.84</v>
      </c>
      <c r="O99" s="54">
        <f ca="1">SUM(B99:L99)</f>
        <v>45364.28</v>
      </c>
    </row>
    <row r="100" spans="1:15" x14ac:dyDescent="0.25">
      <c r="A100" s="49" t="s">
        <v>233</v>
      </c>
      <c r="B100" s="52">
        <v>6519.37</v>
      </c>
      <c r="C100" s="52">
        <v>6250</v>
      </c>
      <c r="D100" s="52">
        <v>6950.32</v>
      </c>
      <c r="E100" s="52">
        <v>4956.74</v>
      </c>
      <c r="F100" s="52">
        <v>3899.83</v>
      </c>
      <c r="G100" s="52">
        <f t="shared" ca="1" si="1"/>
        <v>3314.82</v>
      </c>
      <c r="H100" s="52">
        <v>1942.49</v>
      </c>
      <c r="I100" s="52">
        <v>5021.3100000000004</v>
      </c>
      <c r="J100" s="52">
        <v>3539.21</v>
      </c>
      <c r="K100" s="52">
        <v>5148.9799999999996</v>
      </c>
      <c r="L100" s="52">
        <v>2732.22</v>
      </c>
      <c r="M100" s="52">
        <v>7839.29</v>
      </c>
      <c r="N100" s="52">
        <v>6384.92</v>
      </c>
      <c r="O100" s="54">
        <f ca="1">SUM(B100:L100)</f>
        <v>50275.289999999994</v>
      </c>
    </row>
    <row r="101" spans="1:15" x14ac:dyDescent="0.25">
      <c r="A101" s="49" t="s">
        <v>234</v>
      </c>
      <c r="B101" s="52">
        <v>2935.62</v>
      </c>
      <c r="C101" s="52">
        <v>5379.87</v>
      </c>
      <c r="D101" s="52">
        <v>588.07000000000005</v>
      </c>
      <c r="E101" s="52">
        <v>806.69</v>
      </c>
      <c r="F101" s="52">
        <v>5200.6400000000003</v>
      </c>
      <c r="G101" s="52">
        <f t="shared" ca="1" si="1"/>
        <v>7748.67</v>
      </c>
      <c r="H101" s="52">
        <v>1061.6400000000001</v>
      </c>
      <c r="I101" s="52">
        <v>5786.37</v>
      </c>
      <c r="J101" s="52">
        <v>5483.53</v>
      </c>
      <c r="K101" s="52">
        <v>5060.21</v>
      </c>
      <c r="L101" s="52">
        <v>5158.58</v>
      </c>
      <c r="M101" s="52">
        <v>5045.16</v>
      </c>
      <c r="N101" s="52">
        <v>3074.49</v>
      </c>
      <c r="O101" s="54">
        <f ca="1">SUM(B101:L101)</f>
        <v>45209.89</v>
      </c>
    </row>
    <row r="102" spans="1:15" ht="16.5" thickBot="1" x14ac:dyDescent="0.3">
      <c r="A102" s="55" t="s">
        <v>235</v>
      </c>
      <c r="B102" s="56">
        <f>SUM(B14:B101)</f>
        <v>352390.83999999991</v>
      </c>
      <c r="C102" s="56">
        <f>SUM(C14:C101)</f>
        <v>331886.15000000002</v>
      </c>
      <c r="D102" s="56">
        <f>SUM(D14:D101)</f>
        <v>318882.18999999994</v>
      </c>
      <c r="E102" s="56">
        <f t="shared" ref="E102:M102" si="2">SUM(E14:E101)</f>
        <v>370988.50999999983</v>
      </c>
      <c r="F102" s="56">
        <f t="shared" si="2"/>
        <v>342379.09000000008</v>
      </c>
      <c r="G102" s="56">
        <f t="shared" ca="1" si="2"/>
        <v>355367.33000000007</v>
      </c>
      <c r="H102" s="56">
        <f t="shared" si="2"/>
        <v>325135.71000000014</v>
      </c>
      <c r="I102" s="56">
        <f t="shared" si="2"/>
        <v>293258.96000000002</v>
      </c>
      <c r="J102" s="56">
        <f t="shared" si="2"/>
        <v>389288.93</v>
      </c>
      <c r="K102" s="56">
        <f t="shared" si="2"/>
        <v>386163.79999999976</v>
      </c>
      <c r="L102" s="56">
        <f t="shared" si="2"/>
        <v>365898.22</v>
      </c>
      <c r="M102" s="56">
        <f t="shared" si="2"/>
        <v>387444.81999999983</v>
      </c>
      <c r="N102" s="56">
        <f>SUM(N14:N101)</f>
        <v>347400.9599999999</v>
      </c>
      <c r="O102" s="56">
        <f ca="1">SUM(B102:L102)</f>
        <v>3831639.7299999995</v>
      </c>
    </row>
    <row r="103" spans="1:15" ht="16.5" thickTop="1" x14ac:dyDescent="0.25"/>
  </sheetData>
  <mergeCells count="2">
    <mergeCell ref="A1:C1"/>
    <mergeCell ref="A11:O11"/>
  </mergeCells>
  <pageMargins left="0.7" right="0.7" top="0.75" bottom="0.75" header="0.3" footer="0.3"/>
  <pageSetup orientation="portrait" horizontalDpi="4294967294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0B078-795D-42F4-B32B-B0EAB7331F04}">
  <dimension ref="A1:J104"/>
  <sheetViews>
    <sheetView zoomScale="120" zoomScaleNormal="120" workbookViewId="0">
      <selection sqref="A1:C1"/>
    </sheetView>
  </sheetViews>
  <sheetFormatPr defaultColWidth="10.140625" defaultRowHeight="15.75" x14ac:dyDescent="0.25"/>
  <cols>
    <col min="1" max="1" width="20.42578125" style="44" customWidth="1"/>
    <col min="2" max="9" width="11.85546875" style="44" bestFit="1" customWidth="1"/>
    <col min="10" max="10" width="13.5703125" style="44" bestFit="1" customWidth="1"/>
    <col min="11" max="16384" width="10.140625" style="44"/>
  </cols>
  <sheetData>
    <row r="1" spans="1:10" ht="23.25" x14ac:dyDescent="0.35">
      <c r="A1" s="41" t="s">
        <v>236</v>
      </c>
      <c r="B1" s="41"/>
      <c r="C1" s="41"/>
    </row>
    <row r="3" spans="1:10" x14ac:dyDescent="0.25">
      <c r="A3" s="45" t="s">
        <v>76</v>
      </c>
    </row>
    <row r="4" spans="1:10" x14ac:dyDescent="0.25">
      <c r="A4" s="46" t="s">
        <v>267</v>
      </c>
    </row>
    <row r="5" spans="1:10" x14ac:dyDescent="0.25">
      <c r="A5" s="46" t="s">
        <v>268</v>
      </c>
    </row>
    <row r="6" spans="1:10" x14ac:dyDescent="0.25">
      <c r="A6" s="46" t="s">
        <v>270</v>
      </c>
    </row>
    <row r="7" spans="1:10" x14ac:dyDescent="0.25">
      <c r="A7" s="46" t="s">
        <v>269</v>
      </c>
    </row>
    <row r="8" spans="1:10" x14ac:dyDescent="0.25">
      <c r="A8" s="46" t="s">
        <v>237</v>
      </c>
    </row>
    <row r="9" spans="1:10" x14ac:dyDescent="0.25">
      <c r="A9" s="46" t="s">
        <v>264</v>
      </c>
    </row>
    <row r="10" spans="1:10" ht="15.75" customHeight="1" x14ac:dyDescent="0.35">
      <c r="A10" s="46" t="s">
        <v>265</v>
      </c>
      <c r="E10" s="47"/>
      <c r="F10" s="47"/>
      <c r="G10" s="47"/>
      <c r="H10" s="47"/>
    </row>
    <row r="11" spans="1:10" ht="15.75" customHeight="1" x14ac:dyDescent="0.35">
      <c r="E11" s="47"/>
      <c r="F11" s="47"/>
      <c r="G11" s="47"/>
      <c r="H11" s="47"/>
    </row>
    <row r="12" spans="1:10" ht="15.75" customHeight="1" thickBot="1" x14ac:dyDescent="0.35">
      <c r="A12" s="48" t="s">
        <v>132</v>
      </c>
      <c r="B12" s="48"/>
      <c r="C12" s="48"/>
      <c r="D12" s="48"/>
      <c r="E12" s="48"/>
      <c r="F12" s="48"/>
      <c r="G12" s="48"/>
      <c r="H12" s="48"/>
      <c r="I12" s="48"/>
      <c r="J12" s="48"/>
    </row>
    <row r="13" spans="1:10" ht="16.5" thickTop="1" x14ac:dyDescent="0.25">
      <c r="A13" s="49"/>
      <c r="B13" s="49"/>
      <c r="C13" s="49"/>
      <c r="D13" s="49"/>
      <c r="E13" s="49"/>
      <c r="F13" s="49"/>
      <c r="G13" s="49"/>
      <c r="H13" s="49"/>
    </row>
    <row r="14" spans="1:10" ht="16.5" thickBot="1" x14ac:dyDescent="0.3">
      <c r="A14" s="50" t="s">
        <v>133</v>
      </c>
      <c r="B14" s="51" t="s">
        <v>134</v>
      </c>
      <c r="C14" s="51" t="s">
        <v>135</v>
      </c>
      <c r="D14" s="51" t="s">
        <v>136</v>
      </c>
      <c r="E14" s="51" t="s">
        <v>138</v>
      </c>
      <c r="F14" s="51" t="s">
        <v>140</v>
      </c>
      <c r="G14" s="51" t="s">
        <v>141</v>
      </c>
      <c r="H14" s="51" t="s">
        <v>143</v>
      </c>
      <c r="I14" s="51" t="s">
        <v>144</v>
      </c>
      <c r="J14" s="51" t="s">
        <v>28</v>
      </c>
    </row>
    <row r="15" spans="1:10" x14ac:dyDescent="0.25">
      <c r="A15" s="49" t="s">
        <v>147</v>
      </c>
      <c r="B15" s="52">
        <v>2128.75</v>
      </c>
      <c r="C15" s="52">
        <v>2544.92</v>
      </c>
      <c r="D15" s="52">
        <v>5784.76</v>
      </c>
      <c r="E15" s="52">
        <v>2924.59</v>
      </c>
      <c r="F15" s="52">
        <v>1750.85</v>
      </c>
      <c r="G15" s="52">
        <v>2102.15</v>
      </c>
      <c r="H15" s="52">
        <v>6432.58</v>
      </c>
      <c r="I15" s="52">
        <v>4565.3</v>
      </c>
      <c r="J15" s="57">
        <f>SUM(B15:I15)</f>
        <v>28233.899999999998</v>
      </c>
    </row>
    <row r="16" spans="1:10" x14ac:dyDescent="0.25">
      <c r="A16" s="49" t="s">
        <v>148</v>
      </c>
      <c r="B16" s="52">
        <v>6741.89</v>
      </c>
      <c r="C16" s="52">
        <v>1855.01</v>
      </c>
      <c r="D16" s="52">
        <v>3723.45</v>
      </c>
      <c r="E16" s="52">
        <v>1313.72</v>
      </c>
      <c r="F16" s="52">
        <v>2433.1</v>
      </c>
      <c r="G16" s="52">
        <v>5414.04</v>
      </c>
      <c r="H16" s="52">
        <v>4840.45</v>
      </c>
      <c r="I16" s="52">
        <v>349.87</v>
      </c>
      <c r="J16" s="57">
        <f>SUM(B16:I16)</f>
        <v>26671.53</v>
      </c>
    </row>
    <row r="17" spans="1:10" x14ac:dyDescent="0.25">
      <c r="A17" s="49" t="s">
        <v>149</v>
      </c>
      <c r="B17" s="52">
        <v>763.74</v>
      </c>
      <c r="C17" s="52">
        <v>1783.65</v>
      </c>
      <c r="D17" s="52">
        <v>6975.73</v>
      </c>
      <c r="E17" s="52">
        <v>1758.68</v>
      </c>
      <c r="F17" s="52">
        <v>3792.05</v>
      </c>
      <c r="G17" s="52">
        <v>1224.1500000000001</v>
      </c>
      <c r="H17" s="52">
        <v>1699</v>
      </c>
      <c r="I17" s="52">
        <v>6750.48</v>
      </c>
      <c r="J17" s="57">
        <f>SUM(B17:I17)</f>
        <v>24747.48</v>
      </c>
    </row>
    <row r="18" spans="1:10" x14ac:dyDescent="0.25">
      <c r="A18" s="49" t="s">
        <v>150</v>
      </c>
      <c r="B18" s="52">
        <v>2592.52</v>
      </c>
      <c r="C18" s="52">
        <v>568.9</v>
      </c>
      <c r="D18" s="52">
        <v>755.25</v>
      </c>
      <c r="E18" s="52">
        <v>5040.43</v>
      </c>
      <c r="F18" s="52">
        <v>3936.19</v>
      </c>
      <c r="G18" s="52">
        <v>5661</v>
      </c>
      <c r="H18" s="52">
        <v>6980.68</v>
      </c>
      <c r="I18" s="52">
        <v>2615.9</v>
      </c>
      <c r="J18" s="57">
        <f>SUM(B18:I18)</f>
        <v>28150.870000000003</v>
      </c>
    </row>
    <row r="19" spans="1:10" x14ac:dyDescent="0.25">
      <c r="A19" s="49" t="s">
        <v>151</v>
      </c>
      <c r="B19" s="52">
        <v>6582.66</v>
      </c>
      <c r="C19" s="52">
        <v>6859.07</v>
      </c>
      <c r="D19" s="52">
        <v>969.12</v>
      </c>
      <c r="E19" s="52">
        <v>7099.22</v>
      </c>
      <c r="F19" s="52">
        <v>2227.12</v>
      </c>
      <c r="G19" s="52">
        <v>1202.0999999999999</v>
      </c>
      <c r="H19" s="52">
        <v>2763.86</v>
      </c>
      <c r="I19" s="52">
        <v>6665.81</v>
      </c>
      <c r="J19" s="57">
        <f>SUM(B19:I19)</f>
        <v>34368.959999999999</v>
      </c>
    </row>
    <row r="20" spans="1:10" x14ac:dyDescent="0.25">
      <c r="A20" s="49" t="s">
        <v>152</v>
      </c>
      <c r="B20" s="52">
        <v>4205.5600000000004</v>
      </c>
      <c r="C20" s="52">
        <v>6819.75</v>
      </c>
      <c r="D20" s="52">
        <v>2714.75</v>
      </c>
      <c r="E20" s="52">
        <v>1217.52</v>
      </c>
      <c r="F20" s="52">
        <v>4722.3500000000004</v>
      </c>
      <c r="G20" s="52">
        <v>2076.48</v>
      </c>
      <c r="H20" s="52">
        <v>1298</v>
      </c>
      <c r="I20" s="52">
        <v>7065.94</v>
      </c>
      <c r="J20" s="57">
        <f>SUM(B20:I20)</f>
        <v>30120.35</v>
      </c>
    </row>
    <row r="21" spans="1:10" x14ac:dyDescent="0.25">
      <c r="A21" s="49" t="s">
        <v>153</v>
      </c>
      <c r="B21" s="52">
        <v>6219.49</v>
      </c>
      <c r="C21" s="52">
        <v>5135.7700000000004</v>
      </c>
      <c r="D21" s="52">
        <v>1218.8599999999999</v>
      </c>
      <c r="E21" s="52">
        <v>1135.74</v>
      </c>
      <c r="F21" s="52">
        <v>5379.1</v>
      </c>
      <c r="G21" s="52">
        <v>6107.53</v>
      </c>
      <c r="H21" s="52">
        <v>803.02</v>
      </c>
      <c r="I21" s="52">
        <v>4864.59</v>
      </c>
      <c r="J21" s="57">
        <f>SUM(B21:I21)</f>
        <v>30864.1</v>
      </c>
    </row>
    <row r="22" spans="1:10" x14ac:dyDescent="0.25">
      <c r="A22" s="49" t="s">
        <v>154</v>
      </c>
      <c r="B22" s="52">
        <v>1742.98</v>
      </c>
      <c r="C22" s="52">
        <v>4273.09</v>
      </c>
      <c r="D22" s="52">
        <v>2670.05</v>
      </c>
      <c r="E22" s="52">
        <v>2049.12</v>
      </c>
      <c r="F22" s="52">
        <v>1701.95</v>
      </c>
      <c r="G22" s="52">
        <v>2592.85</v>
      </c>
      <c r="H22" s="52">
        <v>2572.31</v>
      </c>
      <c r="I22" s="52">
        <v>7065.55</v>
      </c>
      <c r="J22" s="58">
        <f>SUM(B22:I22)</f>
        <v>24667.899999999998</v>
      </c>
    </row>
    <row r="23" spans="1:10" x14ac:dyDescent="0.25">
      <c r="A23" s="49" t="s">
        <v>155</v>
      </c>
      <c r="B23" s="52">
        <v>4599.03</v>
      </c>
      <c r="C23" s="52">
        <v>515.41</v>
      </c>
      <c r="D23" s="52">
        <v>2266.92</v>
      </c>
      <c r="E23" s="52">
        <v>4810.97</v>
      </c>
      <c r="F23" s="52">
        <v>1353.06</v>
      </c>
      <c r="G23" s="52">
        <v>3266.53</v>
      </c>
      <c r="H23" s="52">
        <v>4327.9399999999996</v>
      </c>
      <c r="I23" s="52">
        <v>5752.48</v>
      </c>
      <c r="J23" s="58">
        <f>SUM(B23:I23)</f>
        <v>26892.339999999997</v>
      </c>
    </row>
    <row r="24" spans="1:10" x14ac:dyDescent="0.25">
      <c r="A24" s="49" t="s">
        <v>156</v>
      </c>
      <c r="B24" s="52">
        <v>6005.81</v>
      </c>
      <c r="C24" s="52">
        <v>2410.41</v>
      </c>
      <c r="D24" s="52">
        <v>4672.29</v>
      </c>
      <c r="E24" s="52">
        <v>1878.8</v>
      </c>
      <c r="F24" s="52">
        <v>311.01</v>
      </c>
      <c r="G24" s="52">
        <v>2838.64</v>
      </c>
      <c r="H24" s="52">
        <v>7040.39</v>
      </c>
      <c r="I24" s="52">
        <v>3294.32</v>
      </c>
      <c r="J24" s="58">
        <f>SUM(B24:I24)</f>
        <v>28451.670000000002</v>
      </c>
    </row>
    <row r="25" spans="1:10" x14ac:dyDescent="0.25">
      <c r="A25" s="49" t="s">
        <v>157</v>
      </c>
      <c r="B25" s="52">
        <v>1050.06</v>
      </c>
      <c r="C25" s="52">
        <v>7313.39</v>
      </c>
      <c r="D25" s="52">
        <v>7194.06</v>
      </c>
      <c r="E25" s="52">
        <v>1564.58</v>
      </c>
      <c r="F25" s="52">
        <v>6540.79</v>
      </c>
      <c r="G25" s="52">
        <v>3342.98</v>
      </c>
      <c r="H25" s="52">
        <v>7111.01</v>
      </c>
      <c r="I25" s="52">
        <v>6662.79</v>
      </c>
      <c r="J25" s="58">
        <f>SUM(B25:I25)</f>
        <v>40779.660000000003</v>
      </c>
    </row>
    <row r="26" spans="1:10" x14ac:dyDescent="0.25">
      <c r="A26" s="49" t="s">
        <v>158</v>
      </c>
      <c r="B26" s="52">
        <v>7320.84</v>
      </c>
      <c r="C26" s="52">
        <v>4801.3999999999996</v>
      </c>
      <c r="D26" s="52">
        <v>1384.78</v>
      </c>
      <c r="E26" s="52">
        <v>4292.41</v>
      </c>
      <c r="F26" s="52">
        <v>3444.14</v>
      </c>
      <c r="G26" s="52">
        <v>1821.47</v>
      </c>
      <c r="H26" s="52">
        <v>5530.05</v>
      </c>
      <c r="I26" s="52">
        <v>2152.14</v>
      </c>
      <c r="J26" s="58">
        <f>SUM(B26:I26)</f>
        <v>30747.23</v>
      </c>
    </row>
    <row r="27" spans="1:10" x14ac:dyDescent="0.25">
      <c r="A27" s="49" t="s">
        <v>159</v>
      </c>
      <c r="B27" s="52">
        <v>7320.63</v>
      </c>
      <c r="C27" s="52">
        <v>956.88</v>
      </c>
      <c r="D27" s="52">
        <v>2169.44</v>
      </c>
      <c r="E27" s="52">
        <v>2769.79</v>
      </c>
      <c r="F27" s="52">
        <v>1390.12</v>
      </c>
      <c r="G27" s="52">
        <v>3495.63</v>
      </c>
      <c r="H27" s="52">
        <v>7075.32</v>
      </c>
      <c r="I27" s="52">
        <v>5586.51</v>
      </c>
      <c r="J27" s="58">
        <f>SUM(B27:I27)</f>
        <v>30764.32</v>
      </c>
    </row>
    <row r="28" spans="1:10" x14ac:dyDescent="0.25">
      <c r="A28" s="49" t="s">
        <v>160</v>
      </c>
      <c r="B28" s="52">
        <v>581.03</v>
      </c>
      <c r="C28" s="52">
        <v>5340.62</v>
      </c>
      <c r="D28" s="52">
        <v>2886</v>
      </c>
      <c r="E28" s="52">
        <v>706.58</v>
      </c>
      <c r="F28" s="52">
        <v>317.48</v>
      </c>
      <c r="G28" s="52">
        <v>2156.08</v>
      </c>
      <c r="H28" s="52">
        <v>4986.08</v>
      </c>
      <c r="I28" s="52">
        <v>4784.0600000000004</v>
      </c>
      <c r="J28" s="58">
        <f>SUM(B28:I28)</f>
        <v>21757.93</v>
      </c>
    </row>
    <row r="29" spans="1:10" x14ac:dyDescent="0.25">
      <c r="A29" s="49" t="s">
        <v>161</v>
      </c>
      <c r="B29" s="52">
        <v>3748.13</v>
      </c>
      <c r="C29" s="52">
        <v>4928.6899999999996</v>
      </c>
      <c r="D29" s="52">
        <v>7007.8</v>
      </c>
      <c r="E29" s="52">
        <v>4929.6899999999996</v>
      </c>
      <c r="F29" s="52">
        <v>4619.7700000000004</v>
      </c>
      <c r="G29" s="52">
        <v>5961.6</v>
      </c>
      <c r="H29" s="52">
        <v>1848.23</v>
      </c>
      <c r="I29" s="52">
        <v>6431.1</v>
      </c>
      <c r="J29" s="58">
        <f>SUM(B29:I29)</f>
        <v>39475.01</v>
      </c>
    </row>
    <row r="30" spans="1:10" x14ac:dyDescent="0.25">
      <c r="A30" s="49" t="s">
        <v>162</v>
      </c>
      <c r="B30" s="52">
        <v>7309.25</v>
      </c>
      <c r="C30" s="52">
        <v>5673.19</v>
      </c>
      <c r="D30" s="52">
        <v>628.77</v>
      </c>
      <c r="E30" s="52">
        <v>3105.18</v>
      </c>
      <c r="F30" s="52">
        <v>3561.67</v>
      </c>
      <c r="G30" s="52">
        <v>2304.46</v>
      </c>
      <c r="H30" s="52">
        <v>3140.2</v>
      </c>
      <c r="I30" s="52">
        <v>4509</v>
      </c>
      <c r="J30" s="58">
        <f>SUM(B30:I30)</f>
        <v>30231.719999999998</v>
      </c>
    </row>
    <row r="31" spans="1:10" x14ac:dyDescent="0.25">
      <c r="A31" s="49" t="s">
        <v>163</v>
      </c>
      <c r="B31" s="52">
        <v>6918.47</v>
      </c>
      <c r="C31" s="52">
        <v>661.36</v>
      </c>
      <c r="D31" s="52">
        <v>383.9</v>
      </c>
      <c r="E31" s="52">
        <v>3860.73</v>
      </c>
      <c r="F31" s="52">
        <v>6870.03</v>
      </c>
      <c r="G31" s="52">
        <v>1631.78</v>
      </c>
      <c r="H31" s="52">
        <v>5563.44</v>
      </c>
      <c r="I31" s="52">
        <v>5914.9</v>
      </c>
      <c r="J31" s="58">
        <f>SUM(B31:I31)</f>
        <v>31804.609999999993</v>
      </c>
    </row>
    <row r="32" spans="1:10" x14ac:dyDescent="0.25">
      <c r="A32" s="49" t="s">
        <v>164</v>
      </c>
      <c r="B32" s="52">
        <v>6920.08</v>
      </c>
      <c r="C32" s="52">
        <v>2243.9499999999998</v>
      </c>
      <c r="D32" s="52">
        <v>4355.4799999999996</v>
      </c>
      <c r="E32" s="52">
        <v>3885.45</v>
      </c>
      <c r="F32" s="52">
        <v>6953.53</v>
      </c>
      <c r="G32" s="52">
        <v>4536.9399999999996</v>
      </c>
      <c r="H32" s="52">
        <v>4070.91</v>
      </c>
      <c r="I32" s="52">
        <v>2933.45</v>
      </c>
      <c r="J32" s="58">
        <f>SUM(B32:I32)</f>
        <v>35899.789999999994</v>
      </c>
    </row>
    <row r="33" spans="1:10" x14ac:dyDescent="0.25">
      <c r="A33" s="49" t="s">
        <v>165</v>
      </c>
      <c r="B33" s="52">
        <v>4560.6099999999997</v>
      </c>
      <c r="C33" s="52">
        <v>2012.56</v>
      </c>
      <c r="D33" s="52">
        <v>7022.07</v>
      </c>
      <c r="E33" s="52">
        <v>4298.07</v>
      </c>
      <c r="F33" s="52">
        <v>6135.98</v>
      </c>
      <c r="G33" s="52">
        <v>3309.39</v>
      </c>
      <c r="H33" s="52">
        <v>6274.21</v>
      </c>
      <c r="I33" s="52">
        <v>364.87</v>
      </c>
      <c r="J33" s="58">
        <f>SUM(B33:I33)</f>
        <v>33977.760000000002</v>
      </c>
    </row>
    <row r="34" spans="1:10" x14ac:dyDescent="0.25">
      <c r="A34" s="49" t="s">
        <v>166</v>
      </c>
      <c r="B34" s="52">
        <v>5311.25</v>
      </c>
      <c r="C34" s="52">
        <v>5927.2</v>
      </c>
      <c r="D34" s="52">
        <v>4890.67</v>
      </c>
      <c r="E34" s="52">
        <v>2066.21</v>
      </c>
      <c r="F34" s="52">
        <v>669.1</v>
      </c>
      <c r="G34" s="52">
        <v>316.73</v>
      </c>
      <c r="H34" s="52">
        <v>7291.78</v>
      </c>
      <c r="I34" s="52">
        <v>6719</v>
      </c>
      <c r="J34" s="58">
        <f>SUM(B34:I34)</f>
        <v>33191.94</v>
      </c>
    </row>
    <row r="35" spans="1:10" x14ac:dyDescent="0.25">
      <c r="A35" s="49" t="s">
        <v>167</v>
      </c>
      <c r="B35" s="52">
        <v>262.8</v>
      </c>
      <c r="C35" s="52">
        <v>5681.89</v>
      </c>
      <c r="D35" s="52">
        <v>1148.07</v>
      </c>
      <c r="E35" s="52">
        <v>4386.6099999999997</v>
      </c>
      <c r="F35" s="52">
        <v>2169.2399999999998</v>
      </c>
      <c r="G35" s="52">
        <v>6487.98</v>
      </c>
      <c r="H35" s="52">
        <v>5309.95</v>
      </c>
      <c r="I35" s="52">
        <v>4984.51</v>
      </c>
      <c r="J35" s="58">
        <f>SUM(B35:I35)</f>
        <v>30431.049999999996</v>
      </c>
    </row>
    <row r="36" spans="1:10" x14ac:dyDescent="0.25">
      <c r="A36" s="49" t="s">
        <v>168</v>
      </c>
      <c r="B36" s="52">
        <v>1157.78</v>
      </c>
      <c r="C36" s="52">
        <v>6135.79</v>
      </c>
      <c r="D36" s="52">
        <v>2840.47</v>
      </c>
      <c r="E36" s="52">
        <v>2776.18</v>
      </c>
      <c r="F36" s="52">
        <v>549.9</v>
      </c>
      <c r="G36" s="52">
        <v>1259.31</v>
      </c>
      <c r="H36" s="52">
        <v>5308.61</v>
      </c>
      <c r="I36" s="52">
        <v>2434</v>
      </c>
      <c r="J36" s="58">
        <f>SUM(B36:I36)</f>
        <v>22462.039999999997</v>
      </c>
    </row>
    <row r="37" spans="1:10" x14ac:dyDescent="0.25">
      <c r="A37" s="49" t="s">
        <v>169</v>
      </c>
      <c r="B37" s="52">
        <v>2621.92</v>
      </c>
      <c r="C37" s="52">
        <v>4974.8500000000004</v>
      </c>
      <c r="D37" s="52">
        <v>1511.9</v>
      </c>
      <c r="E37" s="52">
        <v>4174.5200000000004</v>
      </c>
      <c r="F37" s="52">
        <v>3501.06</v>
      </c>
      <c r="G37" s="52">
        <v>6541.3</v>
      </c>
      <c r="H37" s="52">
        <v>4845.28</v>
      </c>
      <c r="I37" s="52">
        <v>499.71</v>
      </c>
      <c r="J37" s="58">
        <f>SUM(B37:I37)</f>
        <v>28670.539999999997</v>
      </c>
    </row>
    <row r="38" spans="1:10" x14ac:dyDescent="0.25">
      <c r="A38" s="49" t="s">
        <v>170</v>
      </c>
      <c r="B38" s="52">
        <v>1799.64</v>
      </c>
      <c r="C38" s="52">
        <v>673.92</v>
      </c>
      <c r="D38" s="52">
        <v>2035.93</v>
      </c>
      <c r="E38" s="52">
        <v>6863.56</v>
      </c>
      <c r="F38" s="52">
        <v>7306.46</v>
      </c>
      <c r="G38" s="52">
        <v>4356.1499999999996</v>
      </c>
      <c r="H38" s="52">
        <v>3086.24</v>
      </c>
      <c r="I38" s="52">
        <v>7174.21</v>
      </c>
      <c r="J38" s="58">
        <f>SUM(B38:I38)</f>
        <v>33296.109999999993</v>
      </c>
    </row>
    <row r="39" spans="1:10" x14ac:dyDescent="0.25">
      <c r="A39" s="49" t="s">
        <v>171</v>
      </c>
      <c r="B39" s="52">
        <v>2743.36</v>
      </c>
      <c r="C39" s="52">
        <v>875.93</v>
      </c>
      <c r="D39" s="52">
        <v>3923.49</v>
      </c>
      <c r="E39" s="52">
        <v>1148.1300000000001</v>
      </c>
      <c r="F39" s="52">
        <v>6726.56</v>
      </c>
      <c r="G39" s="52">
        <v>2894.95</v>
      </c>
      <c r="H39" s="52">
        <v>825.57</v>
      </c>
      <c r="I39" s="52">
        <v>3279.42</v>
      </c>
      <c r="J39" s="58">
        <f>SUM(B39:I39)</f>
        <v>22417.410000000003</v>
      </c>
    </row>
    <row r="40" spans="1:10" x14ac:dyDescent="0.25">
      <c r="A40" s="49" t="s">
        <v>172</v>
      </c>
      <c r="B40" s="52">
        <v>4274.26</v>
      </c>
      <c r="C40" s="52">
        <v>6216.83</v>
      </c>
      <c r="D40" s="52">
        <v>2935.93</v>
      </c>
      <c r="E40" s="52">
        <v>5198.3900000000003</v>
      </c>
      <c r="F40" s="52">
        <v>5161.03</v>
      </c>
      <c r="G40" s="52">
        <v>3351.77</v>
      </c>
      <c r="H40" s="52">
        <v>5860.98</v>
      </c>
      <c r="I40" s="52">
        <v>4449.67</v>
      </c>
      <c r="J40" s="58">
        <f>SUM(B40:I40)</f>
        <v>37448.86</v>
      </c>
    </row>
    <row r="41" spans="1:10" x14ac:dyDescent="0.25">
      <c r="A41" s="49" t="s">
        <v>173</v>
      </c>
      <c r="B41" s="52">
        <v>2425.67</v>
      </c>
      <c r="C41" s="52">
        <v>1411.96</v>
      </c>
      <c r="D41" s="52">
        <v>718.33</v>
      </c>
      <c r="E41" s="52">
        <v>6614.81</v>
      </c>
      <c r="F41" s="52">
        <v>1070.6099999999999</v>
      </c>
      <c r="G41" s="52">
        <v>1162.5</v>
      </c>
      <c r="H41" s="52">
        <v>7204.62</v>
      </c>
      <c r="I41" s="52">
        <v>2293.7399999999998</v>
      </c>
      <c r="J41" s="58">
        <f>SUM(B41:I41)</f>
        <v>22902.239999999998</v>
      </c>
    </row>
    <row r="42" spans="1:10" x14ac:dyDescent="0.25">
      <c r="A42" s="49" t="s">
        <v>174</v>
      </c>
      <c r="B42" s="52">
        <v>3104.06</v>
      </c>
      <c r="C42" s="52">
        <v>1265.83</v>
      </c>
      <c r="D42" s="52">
        <v>1915.61</v>
      </c>
      <c r="E42" s="52">
        <v>2291.34</v>
      </c>
      <c r="F42" s="52">
        <v>1946.27</v>
      </c>
      <c r="G42" s="52">
        <v>1386.72</v>
      </c>
      <c r="H42" s="52">
        <v>6285.67</v>
      </c>
      <c r="I42" s="52">
        <v>591.20000000000005</v>
      </c>
      <c r="J42" s="58">
        <f>SUM(B42:I42)</f>
        <v>18786.7</v>
      </c>
    </row>
    <row r="43" spans="1:10" x14ac:dyDescent="0.25">
      <c r="A43" s="49" t="s">
        <v>175</v>
      </c>
      <c r="B43" s="52">
        <v>4523.59</v>
      </c>
      <c r="C43" s="52">
        <v>5104.33</v>
      </c>
      <c r="D43" s="52">
        <v>2835.37</v>
      </c>
      <c r="E43" s="52">
        <v>766.63</v>
      </c>
      <c r="F43" s="52">
        <v>1416.73</v>
      </c>
      <c r="G43" s="52">
        <v>441.7</v>
      </c>
      <c r="H43" s="52">
        <v>3387.86</v>
      </c>
      <c r="I43" s="52">
        <v>5917.4</v>
      </c>
      <c r="J43" s="58">
        <f>SUM(B43:I43)</f>
        <v>24393.61</v>
      </c>
    </row>
    <row r="44" spans="1:10" x14ac:dyDescent="0.25">
      <c r="A44" s="49" t="s">
        <v>176</v>
      </c>
      <c r="B44" s="52">
        <v>1215.03</v>
      </c>
      <c r="C44" s="52">
        <v>7252.63</v>
      </c>
      <c r="D44" s="52">
        <v>7305.59</v>
      </c>
      <c r="E44" s="52">
        <v>2783.29</v>
      </c>
      <c r="F44" s="52">
        <v>2955.37</v>
      </c>
      <c r="G44" s="52">
        <v>2910.28</v>
      </c>
      <c r="H44" s="52">
        <v>5577.76</v>
      </c>
      <c r="I44" s="52">
        <v>3663.3</v>
      </c>
      <c r="J44" s="58">
        <f>SUM(B44:I44)</f>
        <v>33663.25</v>
      </c>
    </row>
    <row r="45" spans="1:10" x14ac:dyDescent="0.25">
      <c r="A45" s="49" t="s">
        <v>177</v>
      </c>
      <c r="B45" s="52">
        <v>2926.41</v>
      </c>
      <c r="C45" s="52">
        <v>694.9</v>
      </c>
      <c r="D45" s="52">
        <v>2992.48</v>
      </c>
      <c r="E45" s="52">
        <v>7071.26</v>
      </c>
      <c r="F45" s="52">
        <v>259.85000000000002</v>
      </c>
      <c r="G45" s="52">
        <v>2176.4499999999998</v>
      </c>
      <c r="H45" s="52">
        <v>2571.9899999999998</v>
      </c>
      <c r="I45" s="52">
        <v>2727.11</v>
      </c>
      <c r="J45" s="58">
        <f>SUM(B45:I45)</f>
        <v>21420.449999999997</v>
      </c>
    </row>
    <row r="46" spans="1:10" x14ac:dyDescent="0.25">
      <c r="A46" s="49" t="s">
        <v>178</v>
      </c>
      <c r="B46" s="52">
        <v>7113.65</v>
      </c>
      <c r="C46" s="52">
        <v>5734.58</v>
      </c>
      <c r="D46" s="52">
        <v>3844.96</v>
      </c>
      <c r="E46" s="52">
        <v>5596.08</v>
      </c>
      <c r="F46" s="52">
        <v>4164.38</v>
      </c>
      <c r="G46" s="52">
        <v>3761.56</v>
      </c>
      <c r="H46" s="52">
        <v>4193.78</v>
      </c>
      <c r="I46" s="52">
        <v>5284.29</v>
      </c>
      <c r="J46" s="58">
        <f>SUM(B46:I46)</f>
        <v>39693.279999999999</v>
      </c>
    </row>
    <row r="47" spans="1:10" x14ac:dyDescent="0.25">
      <c r="A47" s="49" t="s">
        <v>179</v>
      </c>
      <c r="B47" s="52">
        <v>1448.77</v>
      </c>
      <c r="C47" s="52">
        <v>7045.33</v>
      </c>
      <c r="D47" s="52">
        <v>1472.84</v>
      </c>
      <c r="E47" s="52">
        <v>1889.37</v>
      </c>
      <c r="F47" s="52">
        <v>6370.21</v>
      </c>
      <c r="G47" s="52">
        <v>1584.6</v>
      </c>
      <c r="H47" s="52">
        <v>807.35</v>
      </c>
      <c r="I47" s="52">
        <v>5513.9</v>
      </c>
      <c r="J47" s="58">
        <f>SUM(B47:I47)</f>
        <v>26132.369999999995</v>
      </c>
    </row>
    <row r="48" spans="1:10" x14ac:dyDescent="0.25">
      <c r="A48" s="49" t="s">
        <v>180</v>
      </c>
      <c r="B48" s="52">
        <v>3105.64</v>
      </c>
      <c r="C48" s="52">
        <v>342.62</v>
      </c>
      <c r="D48" s="52">
        <v>6323.15</v>
      </c>
      <c r="E48" s="52">
        <v>1082.97</v>
      </c>
      <c r="F48" s="52">
        <v>3384.32</v>
      </c>
      <c r="G48" s="52">
        <v>1903.75</v>
      </c>
      <c r="H48" s="52">
        <v>2844.37</v>
      </c>
      <c r="I48" s="52">
        <v>3343.13</v>
      </c>
      <c r="J48" s="58">
        <f>SUM(B48:I48)</f>
        <v>22329.95</v>
      </c>
    </row>
    <row r="49" spans="1:10" x14ac:dyDescent="0.25">
      <c r="A49" s="49" t="s">
        <v>181</v>
      </c>
      <c r="B49" s="52">
        <v>2789.47</v>
      </c>
      <c r="C49" s="52">
        <v>3839.53</v>
      </c>
      <c r="D49" s="52">
        <v>4948.92</v>
      </c>
      <c r="E49" s="52">
        <v>5858.44</v>
      </c>
      <c r="F49" s="52">
        <v>6593.78</v>
      </c>
      <c r="G49" s="52">
        <v>1770.49</v>
      </c>
      <c r="H49" s="52">
        <v>961.06</v>
      </c>
      <c r="I49" s="52">
        <v>6392.28</v>
      </c>
      <c r="J49" s="58">
        <f>SUM(B49:I49)</f>
        <v>33153.97</v>
      </c>
    </row>
    <row r="50" spans="1:10" x14ac:dyDescent="0.25">
      <c r="A50" s="49" t="s">
        <v>182</v>
      </c>
      <c r="B50" s="52">
        <v>6337.16</v>
      </c>
      <c r="C50" s="52">
        <v>1258.8800000000001</v>
      </c>
      <c r="D50" s="52">
        <v>2436.29</v>
      </c>
      <c r="E50" s="52">
        <v>3716.14</v>
      </c>
      <c r="F50" s="52">
        <v>3700.32</v>
      </c>
      <c r="G50" s="52">
        <v>3870.86</v>
      </c>
      <c r="H50" s="52">
        <v>7035.36</v>
      </c>
      <c r="I50" s="52">
        <v>5760.52</v>
      </c>
      <c r="J50" s="58">
        <f>SUM(B50:I50)</f>
        <v>34115.53</v>
      </c>
    </row>
    <row r="51" spans="1:10" x14ac:dyDescent="0.25">
      <c r="A51" s="49" t="s">
        <v>183</v>
      </c>
      <c r="B51" s="52">
        <v>7078.09</v>
      </c>
      <c r="C51" s="52">
        <v>6795.6</v>
      </c>
      <c r="D51" s="52">
        <v>3088.81</v>
      </c>
      <c r="E51" s="52">
        <v>6233.03</v>
      </c>
      <c r="F51" s="52">
        <v>682.35</v>
      </c>
      <c r="G51" s="52">
        <v>1987.39</v>
      </c>
      <c r="H51" s="52">
        <v>5346.53</v>
      </c>
      <c r="I51" s="52">
        <v>3664.04</v>
      </c>
      <c r="J51" s="58">
        <f>SUM(B51:I51)</f>
        <v>34875.839999999997</v>
      </c>
    </row>
    <row r="52" spans="1:10" x14ac:dyDescent="0.25">
      <c r="A52" s="49" t="s">
        <v>184</v>
      </c>
      <c r="B52" s="52">
        <v>6658.1</v>
      </c>
      <c r="C52" s="52">
        <v>3347.48</v>
      </c>
      <c r="D52" s="52">
        <v>7168.99</v>
      </c>
      <c r="E52" s="52">
        <v>3115.19</v>
      </c>
      <c r="F52" s="52">
        <v>5815.14</v>
      </c>
      <c r="G52" s="52">
        <v>371.85</v>
      </c>
      <c r="H52" s="52">
        <v>3423.88</v>
      </c>
      <c r="I52" s="52">
        <v>7041.85</v>
      </c>
      <c r="J52" s="58">
        <f>SUM(B52:I52)</f>
        <v>36942.479999999996</v>
      </c>
    </row>
    <row r="53" spans="1:10" x14ac:dyDescent="0.25">
      <c r="A53" s="49" t="s">
        <v>185</v>
      </c>
      <c r="B53" s="52">
        <v>5072.0200000000004</v>
      </c>
      <c r="C53" s="52">
        <v>5558.01</v>
      </c>
      <c r="D53" s="52">
        <v>2938.33</v>
      </c>
      <c r="E53" s="52">
        <v>5731.13</v>
      </c>
      <c r="F53" s="52">
        <v>6726.3</v>
      </c>
      <c r="G53" s="52">
        <v>5341.81</v>
      </c>
      <c r="H53" s="52">
        <v>5461.55</v>
      </c>
      <c r="I53" s="52">
        <v>4496.33</v>
      </c>
      <c r="J53" s="58">
        <f>SUM(B53:I53)</f>
        <v>41325.480000000003</v>
      </c>
    </row>
    <row r="54" spans="1:10" x14ac:dyDescent="0.25">
      <c r="A54" s="49" t="s">
        <v>186</v>
      </c>
      <c r="B54" s="52">
        <v>5600.62</v>
      </c>
      <c r="C54" s="52">
        <v>2301.0500000000002</v>
      </c>
      <c r="D54" s="52">
        <v>7029.48</v>
      </c>
      <c r="E54" s="52">
        <v>3472.35</v>
      </c>
      <c r="F54" s="52">
        <v>4475.84</v>
      </c>
      <c r="G54" s="52">
        <v>695</v>
      </c>
      <c r="H54" s="52">
        <v>4252.8100000000004</v>
      </c>
      <c r="I54" s="52">
        <v>6791.68</v>
      </c>
      <c r="J54" s="58">
        <f>SUM(B54:I54)</f>
        <v>34618.83</v>
      </c>
    </row>
    <row r="55" spans="1:10" x14ac:dyDescent="0.25">
      <c r="A55" s="49" t="s">
        <v>187</v>
      </c>
      <c r="B55" s="52">
        <v>4717.3</v>
      </c>
      <c r="C55" s="52">
        <v>6852.12</v>
      </c>
      <c r="D55" s="52">
        <v>5231.6499999999996</v>
      </c>
      <c r="E55" s="52">
        <v>5993.82</v>
      </c>
      <c r="F55" s="52">
        <v>3495</v>
      </c>
      <c r="G55" s="52">
        <v>1963.79</v>
      </c>
      <c r="H55" s="52">
        <v>1563.82</v>
      </c>
      <c r="I55" s="52">
        <v>277.42</v>
      </c>
      <c r="J55" s="58">
        <f>SUM(B55:I55)</f>
        <v>30094.92</v>
      </c>
    </row>
    <row r="56" spans="1:10" x14ac:dyDescent="0.25">
      <c r="A56" s="49" t="s">
        <v>188</v>
      </c>
      <c r="B56" s="52">
        <v>992.64</v>
      </c>
      <c r="C56" s="52">
        <v>2338.71</v>
      </c>
      <c r="D56" s="52">
        <v>3247.18</v>
      </c>
      <c r="E56" s="52">
        <v>4515.21</v>
      </c>
      <c r="F56" s="52">
        <v>3187.61</v>
      </c>
      <c r="G56" s="52">
        <v>255.05</v>
      </c>
      <c r="H56" s="52">
        <v>6360.31</v>
      </c>
      <c r="I56" s="52">
        <v>1818</v>
      </c>
      <c r="J56" s="58">
        <f>SUM(B56:I56)</f>
        <v>22714.71</v>
      </c>
    </row>
    <row r="57" spans="1:10" x14ac:dyDescent="0.25">
      <c r="A57" s="49" t="s">
        <v>189</v>
      </c>
      <c r="B57" s="52">
        <v>1172.8499999999999</v>
      </c>
      <c r="C57" s="52">
        <v>4627.8999999999996</v>
      </c>
      <c r="D57" s="52">
        <v>2913.9</v>
      </c>
      <c r="E57" s="52">
        <v>2667.23</v>
      </c>
      <c r="F57" s="52">
        <v>2617.23</v>
      </c>
      <c r="G57" s="52">
        <v>1479.36</v>
      </c>
      <c r="H57" s="52">
        <v>5100.3</v>
      </c>
      <c r="I57" s="52">
        <v>428.34</v>
      </c>
      <c r="J57" s="58">
        <f>SUM(B57:I57)</f>
        <v>21007.11</v>
      </c>
    </row>
    <row r="58" spans="1:10" x14ac:dyDescent="0.25">
      <c r="A58" s="49" t="s">
        <v>190</v>
      </c>
      <c r="B58" s="52">
        <v>3241.54</v>
      </c>
      <c r="C58" s="52">
        <v>803.39</v>
      </c>
      <c r="D58" s="52">
        <v>5739.95</v>
      </c>
      <c r="E58" s="52">
        <v>3910.98</v>
      </c>
      <c r="F58" s="52">
        <v>4072.87</v>
      </c>
      <c r="G58" s="52">
        <v>2890.95</v>
      </c>
      <c r="H58" s="52">
        <v>6741.99</v>
      </c>
      <c r="I58" s="52">
        <v>5680.12</v>
      </c>
      <c r="J58" s="58">
        <f>SUM(B58:I58)</f>
        <v>33081.79</v>
      </c>
    </row>
    <row r="59" spans="1:10" x14ac:dyDescent="0.25">
      <c r="A59" s="49" t="s">
        <v>191</v>
      </c>
      <c r="B59" s="52">
        <v>2177.94</v>
      </c>
      <c r="C59" s="52">
        <v>5043.87</v>
      </c>
      <c r="D59" s="52">
        <v>5748.79</v>
      </c>
      <c r="E59" s="52">
        <v>1933.63</v>
      </c>
      <c r="F59" s="52">
        <v>4534.45</v>
      </c>
      <c r="G59" s="52">
        <v>1883.12</v>
      </c>
      <c r="H59" s="52">
        <v>2351.09</v>
      </c>
      <c r="I59" s="52">
        <v>7093.46</v>
      </c>
      <c r="J59" s="58">
        <f>SUM(B59:I59)</f>
        <v>30766.35</v>
      </c>
    </row>
    <row r="60" spans="1:10" x14ac:dyDescent="0.25">
      <c r="A60" s="49" t="s">
        <v>192</v>
      </c>
      <c r="B60" s="52">
        <v>5597.81</v>
      </c>
      <c r="C60" s="52">
        <v>1543.89</v>
      </c>
      <c r="D60" s="52">
        <v>2311.6799999999998</v>
      </c>
      <c r="E60" s="52">
        <v>6763.31</v>
      </c>
      <c r="F60" s="52">
        <v>1465.02</v>
      </c>
      <c r="G60" s="52">
        <v>4357.26</v>
      </c>
      <c r="H60" s="52">
        <v>2509.25</v>
      </c>
      <c r="I60" s="52">
        <v>5239.8900000000003</v>
      </c>
      <c r="J60" s="58">
        <f>SUM(B60:I60)</f>
        <v>29788.11</v>
      </c>
    </row>
    <row r="61" spans="1:10" x14ac:dyDescent="0.25">
      <c r="A61" s="49" t="s">
        <v>193</v>
      </c>
      <c r="B61" s="52">
        <v>5925.24</v>
      </c>
      <c r="C61" s="52">
        <v>1660.52</v>
      </c>
      <c r="D61" s="52">
        <v>3748.72</v>
      </c>
      <c r="E61" s="52">
        <v>2473.35</v>
      </c>
      <c r="F61" s="52">
        <v>3822</v>
      </c>
      <c r="G61" s="52">
        <v>5682.17</v>
      </c>
      <c r="H61" s="52">
        <v>2135.75</v>
      </c>
      <c r="I61" s="52">
        <v>4722.3</v>
      </c>
      <c r="J61" s="58">
        <f>SUM(B61:I61)</f>
        <v>30170.05</v>
      </c>
    </row>
    <row r="62" spans="1:10" x14ac:dyDescent="0.25">
      <c r="A62" s="49" t="s">
        <v>194</v>
      </c>
      <c r="B62" s="52">
        <v>5430.77</v>
      </c>
      <c r="C62" s="52">
        <v>6484.57</v>
      </c>
      <c r="D62" s="52">
        <v>1331.78</v>
      </c>
      <c r="E62" s="52">
        <v>5180.7</v>
      </c>
      <c r="F62" s="52">
        <v>7147.67</v>
      </c>
      <c r="G62" s="52">
        <v>5619.6</v>
      </c>
      <c r="H62" s="52">
        <v>6174.43</v>
      </c>
      <c r="I62" s="52">
        <v>1546.55</v>
      </c>
      <c r="J62" s="58">
        <f>SUM(B62:I62)</f>
        <v>38916.07</v>
      </c>
    </row>
    <row r="63" spans="1:10" x14ac:dyDescent="0.25">
      <c r="A63" s="49" t="s">
        <v>195</v>
      </c>
      <c r="B63" s="52">
        <v>644.04999999999995</v>
      </c>
      <c r="C63" s="52">
        <v>5015.8</v>
      </c>
      <c r="D63" s="52">
        <v>4739.04</v>
      </c>
      <c r="E63" s="52">
        <v>5575.99</v>
      </c>
      <c r="F63" s="52">
        <v>439.35</v>
      </c>
      <c r="G63" s="52">
        <v>6943.13</v>
      </c>
      <c r="H63" s="52">
        <v>3476.19</v>
      </c>
      <c r="I63" s="52">
        <v>3172.13</v>
      </c>
      <c r="J63" s="58">
        <f>SUM(B63:I63)</f>
        <v>30005.68</v>
      </c>
    </row>
    <row r="64" spans="1:10" x14ac:dyDescent="0.25">
      <c r="A64" s="49" t="s">
        <v>196</v>
      </c>
      <c r="B64" s="52">
        <v>4480.95</v>
      </c>
      <c r="C64" s="52">
        <v>1942.58</v>
      </c>
      <c r="D64" s="52">
        <v>5234.57</v>
      </c>
      <c r="E64" s="52">
        <v>5066.91</v>
      </c>
      <c r="F64" s="52">
        <v>6632.57</v>
      </c>
      <c r="G64" s="52">
        <v>1494.73</v>
      </c>
      <c r="H64" s="52">
        <v>1512.54</v>
      </c>
      <c r="I64" s="52">
        <v>4531.1400000000003</v>
      </c>
      <c r="J64" s="58">
        <f>SUM(B64:I64)</f>
        <v>30895.989999999998</v>
      </c>
    </row>
    <row r="65" spans="1:10" x14ac:dyDescent="0.25">
      <c r="A65" s="49" t="s">
        <v>197</v>
      </c>
      <c r="B65" s="52">
        <v>4732.43</v>
      </c>
      <c r="C65" s="52">
        <v>2593.37</v>
      </c>
      <c r="D65" s="52">
        <v>4392.68</v>
      </c>
      <c r="E65" s="52">
        <v>5396.06</v>
      </c>
      <c r="F65" s="52">
        <v>3015.43</v>
      </c>
      <c r="G65" s="52">
        <v>4015.44</v>
      </c>
      <c r="H65" s="52">
        <v>2083.71</v>
      </c>
      <c r="I65" s="52">
        <v>4164.2299999999996</v>
      </c>
      <c r="J65" s="58">
        <f>SUM(B65:I65)</f>
        <v>30393.35</v>
      </c>
    </row>
    <row r="66" spans="1:10" x14ac:dyDescent="0.25">
      <c r="A66" s="49" t="s">
        <v>198</v>
      </c>
      <c r="B66" s="52">
        <v>7015.79</v>
      </c>
      <c r="C66" s="52">
        <v>3561.98</v>
      </c>
      <c r="D66" s="52">
        <v>3891.08</v>
      </c>
      <c r="E66" s="52">
        <v>2304.9</v>
      </c>
      <c r="F66" s="52">
        <v>4184.28</v>
      </c>
      <c r="G66" s="52">
        <v>454.98</v>
      </c>
      <c r="H66" s="52">
        <v>6371.56</v>
      </c>
      <c r="I66" s="52">
        <v>6180.43</v>
      </c>
      <c r="J66" s="58">
        <f>SUM(B66:I66)</f>
        <v>33965</v>
      </c>
    </row>
    <row r="67" spans="1:10" x14ac:dyDescent="0.25">
      <c r="A67" s="49" t="s">
        <v>199</v>
      </c>
      <c r="B67" s="52">
        <v>5857.75</v>
      </c>
      <c r="C67" s="52">
        <v>1798.58</v>
      </c>
      <c r="D67" s="52">
        <v>4411.29</v>
      </c>
      <c r="E67" s="52">
        <v>4589.8</v>
      </c>
      <c r="F67" s="52">
        <v>3057.18</v>
      </c>
      <c r="G67" s="52">
        <v>1164.56</v>
      </c>
      <c r="H67" s="52">
        <v>1692.49</v>
      </c>
      <c r="I67" s="52">
        <v>2041.7</v>
      </c>
      <c r="J67" s="58">
        <f>SUM(B67:I67)</f>
        <v>24613.350000000002</v>
      </c>
    </row>
    <row r="68" spans="1:10" x14ac:dyDescent="0.25">
      <c r="A68" s="49" t="s">
        <v>200</v>
      </c>
      <c r="B68" s="52">
        <v>2827.89</v>
      </c>
      <c r="C68" s="52">
        <v>5168.13</v>
      </c>
      <c r="D68" s="52">
        <v>5670.17</v>
      </c>
      <c r="E68" s="52">
        <v>5512.86</v>
      </c>
      <c r="F68" s="52">
        <v>4235.01</v>
      </c>
      <c r="G68" s="52">
        <v>5718.09</v>
      </c>
      <c r="H68" s="52">
        <v>1625.69</v>
      </c>
      <c r="I68" s="52">
        <v>5839.85</v>
      </c>
      <c r="J68" s="58">
        <f>SUM(B68:I68)</f>
        <v>36597.689999999995</v>
      </c>
    </row>
    <row r="69" spans="1:10" x14ac:dyDescent="0.25">
      <c r="A69" s="49" t="s">
        <v>201</v>
      </c>
      <c r="B69" s="52">
        <v>4005.06</v>
      </c>
      <c r="C69" s="52">
        <v>7278.11</v>
      </c>
      <c r="D69" s="52">
        <v>5359.77</v>
      </c>
      <c r="E69" s="52">
        <v>6579.14</v>
      </c>
      <c r="F69" s="52">
        <v>556.66</v>
      </c>
      <c r="G69" s="52">
        <v>3597.73</v>
      </c>
      <c r="H69" s="52">
        <v>1035.29</v>
      </c>
      <c r="I69" s="52">
        <v>6227.2</v>
      </c>
      <c r="J69" s="58">
        <f>SUM(B69:I69)</f>
        <v>34638.959999999999</v>
      </c>
    </row>
    <row r="70" spans="1:10" x14ac:dyDescent="0.25">
      <c r="A70" s="49" t="s">
        <v>202</v>
      </c>
      <c r="B70" s="52">
        <v>2436.9699999999998</v>
      </c>
      <c r="C70" s="52">
        <v>2915.65</v>
      </c>
      <c r="D70" s="52">
        <v>6511.84</v>
      </c>
      <c r="E70" s="52">
        <v>7192.5</v>
      </c>
      <c r="F70" s="52">
        <v>6168.51</v>
      </c>
      <c r="G70" s="52">
        <v>3513.87</v>
      </c>
      <c r="H70" s="52">
        <v>4787.22</v>
      </c>
      <c r="I70" s="52">
        <v>4782.6499999999996</v>
      </c>
      <c r="J70" s="58">
        <f>SUM(B70:I70)</f>
        <v>38309.21</v>
      </c>
    </row>
    <row r="71" spans="1:10" x14ac:dyDescent="0.25">
      <c r="A71" s="49" t="s">
        <v>203</v>
      </c>
      <c r="B71" s="52">
        <v>5475.59</v>
      </c>
      <c r="C71" s="52">
        <v>4274.03</v>
      </c>
      <c r="D71" s="52">
        <v>6532.06</v>
      </c>
      <c r="E71" s="52">
        <v>276.01</v>
      </c>
      <c r="F71" s="52">
        <v>4912.1000000000004</v>
      </c>
      <c r="G71" s="52">
        <v>2835.61</v>
      </c>
      <c r="H71" s="52">
        <v>7166.5</v>
      </c>
      <c r="I71" s="52">
        <v>443.19</v>
      </c>
      <c r="J71" s="58">
        <f>SUM(B71:I71)</f>
        <v>31915.09</v>
      </c>
    </row>
    <row r="72" spans="1:10" x14ac:dyDescent="0.25">
      <c r="A72" s="49" t="s">
        <v>204</v>
      </c>
      <c r="B72" s="52">
        <v>7102.64</v>
      </c>
      <c r="C72" s="52">
        <v>517.5</v>
      </c>
      <c r="D72" s="52">
        <v>5030.72</v>
      </c>
      <c r="E72" s="52">
        <v>4552.42</v>
      </c>
      <c r="F72" s="52">
        <v>1916.39</v>
      </c>
      <c r="G72" s="52">
        <v>3589.56</v>
      </c>
      <c r="H72" s="52">
        <v>7107.78</v>
      </c>
      <c r="I72" s="52">
        <v>1721.59</v>
      </c>
      <c r="J72" s="58">
        <f>SUM(B72:I72)</f>
        <v>31538.6</v>
      </c>
    </row>
    <row r="73" spans="1:10" x14ac:dyDescent="0.25">
      <c r="A73" s="49" t="s">
        <v>205</v>
      </c>
      <c r="B73" s="52">
        <v>6921.71</v>
      </c>
      <c r="C73" s="52">
        <v>4717.91</v>
      </c>
      <c r="D73" s="52">
        <v>2827.12</v>
      </c>
      <c r="E73" s="52">
        <v>5830.58</v>
      </c>
      <c r="F73" s="52">
        <v>5926.84</v>
      </c>
      <c r="G73" s="52">
        <v>7249.5</v>
      </c>
      <c r="H73" s="52">
        <v>6928.55</v>
      </c>
      <c r="I73" s="52">
        <v>4739.57</v>
      </c>
      <c r="J73" s="58">
        <f>SUM(B73:I73)</f>
        <v>45141.780000000006</v>
      </c>
    </row>
    <row r="74" spans="1:10" x14ac:dyDescent="0.25">
      <c r="A74" s="49" t="s">
        <v>206</v>
      </c>
      <c r="B74" s="52">
        <v>7308</v>
      </c>
      <c r="C74" s="52">
        <v>373.84</v>
      </c>
      <c r="D74" s="52">
        <v>356.57</v>
      </c>
      <c r="E74" s="52">
        <v>2482.88</v>
      </c>
      <c r="F74" s="52">
        <v>1291.0899999999999</v>
      </c>
      <c r="G74" s="52">
        <v>3018.6</v>
      </c>
      <c r="H74" s="52">
        <v>3089.38</v>
      </c>
      <c r="I74" s="52">
        <v>7237.64</v>
      </c>
      <c r="J74" s="58">
        <f>SUM(B74:I74)</f>
        <v>25158</v>
      </c>
    </row>
    <row r="75" spans="1:10" x14ac:dyDescent="0.25">
      <c r="A75" s="49" t="s">
        <v>207</v>
      </c>
      <c r="B75" s="52">
        <v>6615.37</v>
      </c>
      <c r="C75" s="52">
        <v>1012.76</v>
      </c>
      <c r="D75" s="52">
        <v>3165.84</v>
      </c>
      <c r="E75" s="52">
        <v>5563.89</v>
      </c>
      <c r="F75" s="52">
        <v>1465.83</v>
      </c>
      <c r="G75" s="52">
        <v>2751.15</v>
      </c>
      <c r="H75" s="52">
        <v>4298.1000000000004</v>
      </c>
      <c r="I75" s="52">
        <v>4245.42</v>
      </c>
      <c r="J75" s="58">
        <f>SUM(B75:I75)</f>
        <v>29118.36</v>
      </c>
    </row>
    <row r="76" spans="1:10" x14ac:dyDescent="0.25">
      <c r="A76" s="49" t="s">
        <v>208</v>
      </c>
      <c r="B76" s="52">
        <v>376.47</v>
      </c>
      <c r="C76" s="52">
        <v>4909.1099999999997</v>
      </c>
      <c r="D76" s="52">
        <v>2733.79</v>
      </c>
      <c r="E76" s="52">
        <v>1295.43</v>
      </c>
      <c r="F76" s="52">
        <v>2186.7199999999998</v>
      </c>
      <c r="G76" s="52">
        <v>2715.64</v>
      </c>
      <c r="H76" s="52">
        <v>5036.5200000000004</v>
      </c>
      <c r="I76" s="52">
        <v>3097.62</v>
      </c>
      <c r="J76" s="58">
        <f>SUM(B76:I76)</f>
        <v>22351.3</v>
      </c>
    </row>
    <row r="77" spans="1:10" x14ac:dyDescent="0.25">
      <c r="A77" s="49" t="s">
        <v>209</v>
      </c>
      <c r="B77" s="52">
        <v>6284.74</v>
      </c>
      <c r="C77" s="52">
        <v>6009</v>
      </c>
      <c r="D77" s="52">
        <v>3058.61</v>
      </c>
      <c r="E77" s="52">
        <v>3964.93</v>
      </c>
      <c r="F77" s="52">
        <v>368.95</v>
      </c>
      <c r="G77" s="52">
        <v>6897.52</v>
      </c>
      <c r="H77" s="52">
        <v>1079.67</v>
      </c>
      <c r="I77" s="52">
        <v>4904.6000000000004</v>
      </c>
      <c r="J77" s="58">
        <f>SUM(B77:I77)</f>
        <v>32568.019999999997</v>
      </c>
    </row>
    <row r="78" spans="1:10" x14ac:dyDescent="0.25">
      <c r="A78" s="49" t="s">
        <v>210</v>
      </c>
      <c r="B78" s="52">
        <v>4852.8</v>
      </c>
      <c r="C78" s="52">
        <v>3031.18</v>
      </c>
      <c r="D78" s="52">
        <v>1970.91</v>
      </c>
      <c r="E78" s="52">
        <v>3442.67</v>
      </c>
      <c r="F78" s="52">
        <v>3815.22</v>
      </c>
      <c r="G78" s="52">
        <v>1599.97</v>
      </c>
      <c r="H78" s="52">
        <v>6332.47</v>
      </c>
      <c r="I78" s="52">
        <v>844.89</v>
      </c>
      <c r="J78" s="58">
        <f>SUM(B78:I78)</f>
        <v>25890.11</v>
      </c>
    </row>
    <row r="79" spans="1:10" x14ac:dyDescent="0.25">
      <c r="A79" s="49" t="s">
        <v>211</v>
      </c>
      <c r="B79" s="52">
        <v>3419.4</v>
      </c>
      <c r="C79" s="52">
        <v>4839.53</v>
      </c>
      <c r="D79" s="52">
        <v>5738.22</v>
      </c>
      <c r="E79" s="52">
        <v>2586.15</v>
      </c>
      <c r="F79" s="52">
        <v>5617.89</v>
      </c>
      <c r="G79" s="52">
        <v>3716.13</v>
      </c>
      <c r="H79" s="52">
        <v>5498.04</v>
      </c>
      <c r="I79" s="52">
        <v>1995.9</v>
      </c>
      <c r="J79" s="58">
        <f>SUM(B79:I79)</f>
        <v>33411.26</v>
      </c>
    </row>
    <row r="80" spans="1:10" x14ac:dyDescent="0.25">
      <c r="A80" s="49" t="s">
        <v>212</v>
      </c>
      <c r="B80" s="52">
        <v>302.22000000000003</v>
      </c>
      <c r="C80" s="52">
        <v>5723.19</v>
      </c>
      <c r="D80" s="52">
        <v>2404.4</v>
      </c>
      <c r="E80" s="52">
        <v>7050.82</v>
      </c>
      <c r="F80" s="52">
        <v>6874.02</v>
      </c>
      <c r="G80" s="52">
        <v>7293.65</v>
      </c>
      <c r="H80" s="52">
        <v>6572.45</v>
      </c>
      <c r="I80" s="52">
        <v>4639.91</v>
      </c>
      <c r="J80" s="58">
        <f>SUM(B80:I80)</f>
        <v>40860.660000000003</v>
      </c>
    </row>
    <row r="81" spans="1:10" x14ac:dyDescent="0.25">
      <c r="A81" s="49" t="s">
        <v>213</v>
      </c>
      <c r="B81" s="52">
        <v>2317.06</v>
      </c>
      <c r="C81" s="52">
        <v>493.67</v>
      </c>
      <c r="D81" s="52">
        <v>3024.08</v>
      </c>
      <c r="E81" s="52">
        <v>6935.63</v>
      </c>
      <c r="F81" s="52">
        <v>6364.9</v>
      </c>
      <c r="G81" s="52">
        <v>5959.17</v>
      </c>
      <c r="H81" s="52">
        <v>5805.48</v>
      </c>
      <c r="I81" s="52">
        <v>5144.6099999999997</v>
      </c>
      <c r="J81" s="58">
        <f>SUM(B81:I81)</f>
        <v>36044.599999999991</v>
      </c>
    </row>
    <row r="82" spans="1:10" x14ac:dyDescent="0.25">
      <c r="A82" s="49" t="s">
        <v>214</v>
      </c>
      <c r="B82" s="52">
        <v>1373.87</v>
      </c>
      <c r="C82" s="52">
        <v>2787.99</v>
      </c>
      <c r="D82" s="52">
        <v>3198.95</v>
      </c>
      <c r="E82" s="52">
        <v>2281.75</v>
      </c>
      <c r="F82" s="52">
        <v>5331.18</v>
      </c>
      <c r="G82" s="52">
        <v>3497.05</v>
      </c>
      <c r="H82" s="52">
        <v>1462.72</v>
      </c>
      <c r="I82" s="52">
        <v>1416.16</v>
      </c>
      <c r="J82" s="58">
        <f>SUM(B82:I82)</f>
        <v>21349.670000000002</v>
      </c>
    </row>
    <row r="83" spans="1:10" x14ac:dyDescent="0.25">
      <c r="A83" s="49" t="s">
        <v>215</v>
      </c>
      <c r="B83" s="52">
        <v>1000.2</v>
      </c>
      <c r="C83" s="52">
        <v>3847.92</v>
      </c>
      <c r="D83" s="52">
        <v>1056.3</v>
      </c>
      <c r="E83" s="52">
        <v>5118.74</v>
      </c>
      <c r="F83" s="52">
        <v>6465.88</v>
      </c>
      <c r="G83" s="52">
        <v>4657.5600000000004</v>
      </c>
      <c r="H83" s="52">
        <v>5574.26</v>
      </c>
      <c r="I83" s="52">
        <v>6553.93</v>
      </c>
      <c r="J83" s="58">
        <f>SUM(B83:I83)</f>
        <v>34274.79</v>
      </c>
    </row>
    <row r="84" spans="1:10" x14ac:dyDescent="0.25">
      <c r="A84" s="49" t="s">
        <v>216</v>
      </c>
      <c r="B84" s="52">
        <v>5223.87</v>
      </c>
      <c r="C84" s="52">
        <v>6521.91</v>
      </c>
      <c r="D84" s="52">
        <v>3206.69</v>
      </c>
      <c r="E84" s="52">
        <v>1170.6099999999999</v>
      </c>
      <c r="F84" s="52">
        <v>7282.87</v>
      </c>
      <c r="G84" s="52">
        <v>3269.5</v>
      </c>
      <c r="H84" s="52">
        <v>1215.8499999999999</v>
      </c>
      <c r="I84" s="52">
        <v>3434.53</v>
      </c>
      <c r="J84" s="58">
        <f>SUM(B84:I84)</f>
        <v>31325.829999999998</v>
      </c>
    </row>
    <row r="85" spans="1:10" x14ac:dyDescent="0.25">
      <c r="A85" s="49" t="s">
        <v>217</v>
      </c>
      <c r="B85" s="52">
        <v>1353.85</v>
      </c>
      <c r="C85" s="52">
        <v>2609.21</v>
      </c>
      <c r="D85" s="52">
        <v>3964.56</v>
      </c>
      <c r="E85" s="52">
        <v>2066.42</v>
      </c>
      <c r="F85" s="52">
        <v>3247.68</v>
      </c>
      <c r="G85" s="52">
        <v>6392.07</v>
      </c>
      <c r="H85" s="52">
        <v>6061.3</v>
      </c>
      <c r="I85" s="52">
        <v>6110.74</v>
      </c>
      <c r="J85" s="58">
        <f>SUM(B85:I85)</f>
        <v>31805.83</v>
      </c>
    </row>
    <row r="86" spans="1:10" x14ac:dyDescent="0.25">
      <c r="A86" s="49" t="s">
        <v>218</v>
      </c>
      <c r="B86" s="52">
        <v>5120.1899999999996</v>
      </c>
      <c r="C86" s="52">
        <v>4868.84</v>
      </c>
      <c r="D86" s="52">
        <v>5735.37</v>
      </c>
      <c r="E86" s="52">
        <v>5620.51</v>
      </c>
      <c r="F86" s="52">
        <v>5175.5</v>
      </c>
      <c r="G86" s="52">
        <v>4193.51</v>
      </c>
      <c r="H86" s="52">
        <v>2755.5</v>
      </c>
      <c r="I86" s="52">
        <v>5883.06</v>
      </c>
      <c r="J86" s="58">
        <f>SUM(B86:I86)</f>
        <v>39352.479999999996</v>
      </c>
    </row>
    <row r="87" spans="1:10" x14ac:dyDescent="0.25">
      <c r="A87" s="49" t="s">
        <v>219</v>
      </c>
      <c r="B87" s="52">
        <v>2008.85</v>
      </c>
      <c r="C87" s="52">
        <v>6674.14</v>
      </c>
      <c r="D87" s="52">
        <v>1225.81</v>
      </c>
      <c r="E87" s="52">
        <v>5101.49</v>
      </c>
      <c r="F87" s="52">
        <v>4140.6000000000004</v>
      </c>
      <c r="G87" s="52">
        <v>617.34</v>
      </c>
      <c r="H87" s="52">
        <v>3657.82</v>
      </c>
      <c r="I87" s="52">
        <v>3395.31</v>
      </c>
      <c r="J87" s="58">
        <f>SUM(B87:I87)</f>
        <v>26821.360000000001</v>
      </c>
    </row>
    <row r="88" spans="1:10" x14ac:dyDescent="0.25">
      <c r="A88" s="49" t="s">
        <v>220</v>
      </c>
      <c r="B88" s="52">
        <v>1268.22</v>
      </c>
      <c r="C88" s="52">
        <v>6912.85</v>
      </c>
      <c r="D88" s="52">
        <v>2929.66</v>
      </c>
      <c r="E88" s="52">
        <v>6615.81</v>
      </c>
      <c r="F88" s="52">
        <v>5610.25</v>
      </c>
      <c r="G88" s="52">
        <v>7007.25</v>
      </c>
      <c r="H88" s="52">
        <v>3510.8</v>
      </c>
      <c r="I88" s="52">
        <v>5435.08</v>
      </c>
      <c r="J88" s="58">
        <f>SUM(B88:I88)</f>
        <v>39289.920000000006</v>
      </c>
    </row>
    <row r="89" spans="1:10" x14ac:dyDescent="0.25">
      <c r="A89" s="49" t="s">
        <v>221</v>
      </c>
      <c r="B89" s="52">
        <v>5101.46</v>
      </c>
      <c r="C89" s="52">
        <v>4383.76</v>
      </c>
      <c r="D89" s="52">
        <v>6948.08</v>
      </c>
      <c r="E89" s="52">
        <v>3250.18</v>
      </c>
      <c r="F89" s="52">
        <v>7114.58</v>
      </c>
      <c r="G89" s="52">
        <v>2609.5300000000002</v>
      </c>
      <c r="H89" s="52">
        <v>5865.92</v>
      </c>
      <c r="I89" s="52">
        <v>3447.2</v>
      </c>
      <c r="J89" s="58">
        <f>SUM(B89:I89)</f>
        <v>38720.71</v>
      </c>
    </row>
    <row r="90" spans="1:10" x14ac:dyDescent="0.25">
      <c r="A90" s="49" t="s">
        <v>222</v>
      </c>
      <c r="B90" s="52">
        <v>6836.4</v>
      </c>
      <c r="C90" s="52">
        <v>6793.84</v>
      </c>
      <c r="D90" s="52">
        <v>1365.64</v>
      </c>
      <c r="E90" s="52">
        <v>4208.75</v>
      </c>
      <c r="F90" s="52">
        <v>1618.64</v>
      </c>
      <c r="G90" s="52">
        <v>1405.23</v>
      </c>
      <c r="H90" s="52">
        <v>4124.17</v>
      </c>
      <c r="I90" s="52">
        <v>2795.94</v>
      </c>
      <c r="J90" s="58">
        <f>SUM(B90:I90)</f>
        <v>29148.609999999997</v>
      </c>
    </row>
    <row r="91" spans="1:10" x14ac:dyDescent="0.25">
      <c r="A91" s="49" t="s">
        <v>223</v>
      </c>
      <c r="B91" s="52">
        <v>5115.17</v>
      </c>
      <c r="C91" s="52">
        <v>1397.8</v>
      </c>
      <c r="D91" s="52">
        <v>3951.04</v>
      </c>
      <c r="E91" s="52">
        <v>5031.12</v>
      </c>
      <c r="F91" s="52">
        <v>3649.97</v>
      </c>
      <c r="G91" s="52">
        <v>1804.03</v>
      </c>
      <c r="H91" s="52">
        <v>4377.96</v>
      </c>
      <c r="I91" s="52">
        <v>944.26</v>
      </c>
      <c r="J91" s="58">
        <f>SUM(B91:I91)</f>
        <v>26271.35</v>
      </c>
    </row>
    <row r="92" spans="1:10" x14ac:dyDescent="0.25">
      <c r="A92" s="49" t="s">
        <v>224</v>
      </c>
      <c r="B92" s="52">
        <v>3715.61</v>
      </c>
      <c r="C92" s="52">
        <v>1608.33</v>
      </c>
      <c r="D92" s="52">
        <v>1910.74</v>
      </c>
      <c r="E92" s="52">
        <v>821.11</v>
      </c>
      <c r="F92" s="52">
        <v>2270.8200000000002</v>
      </c>
      <c r="G92" s="52">
        <v>1773.06</v>
      </c>
      <c r="H92" s="52">
        <v>7093.81</v>
      </c>
      <c r="I92" s="52">
        <v>3879.77</v>
      </c>
      <c r="J92" s="58">
        <f>SUM(B92:I92)</f>
        <v>23073.25</v>
      </c>
    </row>
    <row r="93" spans="1:10" x14ac:dyDescent="0.25">
      <c r="A93" s="49" t="s">
        <v>225</v>
      </c>
      <c r="B93" s="52">
        <v>4317.38</v>
      </c>
      <c r="C93" s="52">
        <v>7015.78</v>
      </c>
      <c r="D93" s="52">
        <v>4150</v>
      </c>
      <c r="E93" s="52">
        <v>6434.63</v>
      </c>
      <c r="F93" s="52">
        <v>6900.4</v>
      </c>
      <c r="G93" s="52">
        <v>2802.04</v>
      </c>
      <c r="H93" s="52">
        <v>1492.04</v>
      </c>
      <c r="I93" s="52">
        <v>1040.96</v>
      </c>
      <c r="J93" s="58">
        <f>SUM(B93:I93)</f>
        <v>34153.230000000003</v>
      </c>
    </row>
    <row r="94" spans="1:10" x14ac:dyDescent="0.25">
      <c r="A94" s="49" t="s">
        <v>226</v>
      </c>
      <c r="B94" s="52">
        <v>3651.82</v>
      </c>
      <c r="C94" s="52">
        <v>2357.36</v>
      </c>
      <c r="D94" s="52">
        <v>2742.79</v>
      </c>
      <c r="E94" s="52">
        <v>6740.98</v>
      </c>
      <c r="F94" s="52">
        <v>4996.4399999999996</v>
      </c>
      <c r="G94" s="52">
        <v>7083.46</v>
      </c>
      <c r="H94" s="52">
        <v>3196.94</v>
      </c>
      <c r="I94" s="52">
        <v>4397.62</v>
      </c>
      <c r="J94" s="58">
        <f>SUM(B94:I94)</f>
        <v>35167.409999999996</v>
      </c>
    </row>
    <row r="95" spans="1:10" x14ac:dyDescent="0.25">
      <c r="A95" s="49" t="s">
        <v>227</v>
      </c>
      <c r="B95" s="52">
        <v>1998.37</v>
      </c>
      <c r="C95" s="52">
        <v>2481.79</v>
      </c>
      <c r="D95" s="52">
        <v>419.49</v>
      </c>
      <c r="E95" s="52">
        <v>2031.9</v>
      </c>
      <c r="F95" s="52">
        <v>2185.33</v>
      </c>
      <c r="G95" s="52">
        <v>4513.7</v>
      </c>
      <c r="H95" s="52">
        <v>4749.18</v>
      </c>
      <c r="I95" s="52">
        <v>4720.6000000000004</v>
      </c>
      <c r="J95" s="58">
        <f>SUM(B95:I95)</f>
        <v>23100.36</v>
      </c>
    </row>
    <row r="96" spans="1:10" x14ac:dyDescent="0.25">
      <c r="A96" s="49" t="s">
        <v>228</v>
      </c>
      <c r="B96" s="52">
        <v>4007.63</v>
      </c>
      <c r="C96" s="52">
        <v>1986.57</v>
      </c>
      <c r="D96" s="52">
        <v>6176.08</v>
      </c>
      <c r="E96" s="52">
        <v>662.57</v>
      </c>
      <c r="F96" s="52">
        <v>6986.75</v>
      </c>
      <c r="G96" s="52">
        <v>4553.05</v>
      </c>
      <c r="H96" s="52">
        <v>6916.33</v>
      </c>
      <c r="I96" s="52">
        <v>1154.49</v>
      </c>
      <c r="J96" s="58">
        <f>SUM(B96:I96)</f>
        <v>32443.469999999998</v>
      </c>
    </row>
    <row r="97" spans="1:10" x14ac:dyDescent="0.25">
      <c r="A97" s="49" t="s">
        <v>229</v>
      </c>
      <c r="B97" s="52">
        <v>5472.61</v>
      </c>
      <c r="C97" s="52">
        <v>338.84</v>
      </c>
      <c r="D97" s="52">
        <v>5521.63</v>
      </c>
      <c r="E97" s="52">
        <v>7166.89</v>
      </c>
      <c r="F97" s="52">
        <v>1299.5899999999999</v>
      </c>
      <c r="G97" s="52">
        <v>3478.42</v>
      </c>
      <c r="H97" s="52">
        <v>6989.14</v>
      </c>
      <c r="I97" s="52">
        <v>6328.48</v>
      </c>
      <c r="J97" s="58">
        <f>SUM(B97:I97)</f>
        <v>36595.600000000006</v>
      </c>
    </row>
    <row r="98" spans="1:10" x14ac:dyDescent="0.25">
      <c r="A98" s="49" t="s">
        <v>230</v>
      </c>
      <c r="B98" s="52">
        <v>2192.7800000000002</v>
      </c>
      <c r="C98" s="52">
        <v>1739.79</v>
      </c>
      <c r="D98" s="52">
        <v>3340.7</v>
      </c>
      <c r="E98" s="52">
        <v>1773.66</v>
      </c>
      <c r="F98" s="52">
        <v>331.21</v>
      </c>
      <c r="G98" s="52">
        <v>3546.05</v>
      </c>
      <c r="H98" s="52">
        <v>6436.74</v>
      </c>
      <c r="I98" s="52">
        <v>1629.36</v>
      </c>
      <c r="J98" s="58">
        <f>SUM(B98:I98)</f>
        <v>20990.29</v>
      </c>
    </row>
    <row r="99" spans="1:10" x14ac:dyDescent="0.25">
      <c r="A99" s="49" t="s">
        <v>231</v>
      </c>
      <c r="B99" s="52">
        <v>645.41</v>
      </c>
      <c r="C99" s="52">
        <v>4993.2</v>
      </c>
      <c r="D99" s="52">
        <v>3246.1</v>
      </c>
      <c r="E99" s="52">
        <v>4175.84</v>
      </c>
      <c r="F99" s="52">
        <v>4139.26</v>
      </c>
      <c r="G99" s="52">
        <v>1266.0899999999999</v>
      </c>
      <c r="H99" s="52">
        <v>2804.66</v>
      </c>
      <c r="I99" s="52">
        <v>5226.6899999999996</v>
      </c>
      <c r="J99" s="58">
        <f>SUM(B99:I99)</f>
        <v>26497.249999999996</v>
      </c>
    </row>
    <row r="100" spans="1:10" x14ac:dyDescent="0.25">
      <c r="A100" s="49" t="s">
        <v>232</v>
      </c>
      <c r="B100" s="52">
        <v>5418.36</v>
      </c>
      <c r="C100" s="52">
        <v>6268.31</v>
      </c>
      <c r="D100" s="52">
        <v>3838.67</v>
      </c>
      <c r="E100" s="52">
        <v>1890.96</v>
      </c>
      <c r="F100" s="52">
        <v>928.73</v>
      </c>
      <c r="G100" s="52">
        <v>3703.06</v>
      </c>
      <c r="H100" s="52">
        <v>6992.22</v>
      </c>
      <c r="I100" s="52">
        <v>6102.54</v>
      </c>
      <c r="J100" s="58">
        <f>SUM(B100:I100)</f>
        <v>35142.85</v>
      </c>
    </row>
    <row r="101" spans="1:10" x14ac:dyDescent="0.25">
      <c r="A101" s="49" t="s">
        <v>233</v>
      </c>
      <c r="B101" s="52">
        <v>6519.37</v>
      </c>
      <c r="C101" s="52">
        <v>6250</v>
      </c>
      <c r="D101" s="52">
        <v>6950.32</v>
      </c>
      <c r="E101" s="52">
        <v>3899.83</v>
      </c>
      <c r="F101" s="52">
        <v>1942.49</v>
      </c>
      <c r="G101" s="52">
        <v>5021.3100000000004</v>
      </c>
      <c r="H101" s="52">
        <v>5148.9799999999996</v>
      </c>
      <c r="I101" s="52">
        <v>2732.22</v>
      </c>
      <c r="J101" s="58">
        <f>SUM(B101:I101)</f>
        <v>38464.520000000004</v>
      </c>
    </row>
    <row r="102" spans="1:10" x14ac:dyDescent="0.25">
      <c r="A102" s="49" t="s">
        <v>234</v>
      </c>
      <c r="B102" s="52">
        <v>2935.62</v>
      </c>
      <c r="C102" s="52">
        <v>5379.87</v>
      </c>
      <c r="D102" s="52">
        <v>588.07000000000005</v>
      </c>
      <c r="E102" s="52">
        <v>5200.6400000000003</v>
      </c>
      <c r="F102" s="52">
        <v>1061.6400000000001</v>
      </c>
      <c r="G102" s="52">
        <v>5786.37</v>
      </c>
      <c r="H102" s="52">
        <v>5060.21</v>
      </c>
      <c r="I102" s="52">
        <v>5158.58</v>
      </c>
      <c r="J102" s="58">
        <f>SUM(B102:I102)</f>
        <v>31171</v>
      </c>
    </row>
    <row r="103" spans="1:10" ht="16.5" thickBot="1" x14ac:dyDescent="0.3">
      <c r="A103" s="55" t="s">
        <v>235</v>
      </c>
      <c r="B103" s="56">
        <f>SUM(B15:B102)</f>
        <v>352390.83999999991</v>
      </c>
      <c r="C103" s="56">
        <f>SUM(C15:C102)</f>
        <v>331886.15000000002</v>
      </c>
      <c r="D103" s="56">
        <f>SUM(D15:D102)</f>
        <v>318882.18999999994</v>
      </c>
      <c r="E103" s="56">
        <f>SUM(E15:E102)</f>
        <v>342379.09000000008</v>
      </c>
      <c r="F103" s="56">
        <f>SUM(F15:F102)</f>
        <v>325135.71000000014</v>
      </c>
      <c r="G103" s="56">
        <f>SUM(G15:G102)</f>
        <v>293258.96000000002</v>
      </c>
      <c r="H103" s="56">
        <f>SUM(H15:H102)</f>
        <v>386163.79999999976</v>
      </c>
      <c r="I103" s="56">
        <f>SUM(I15:I102)</f>
        <v>365898.22</v>
      </c>
      <c r="J103" s="56">
        <f>SUM(B103:I103)</f>
        <v>2715994.96</v>
      </c>
    </row>
    <row r="104" spans="1:10" ht="16.5" thickTop="1" x14ac:dyDescent="0.25"/>
  </sheetData>
  <mergeCells count="2">
    <mergeCell ref="A1:C1"/>
    <mergeCell ref="A12:J12"/>
  </mergeCells>
  <pageMargins left="0.7" right="0.7" top="0.75" bottom="0.75" header="0.3" footer="0.3"/>
  <pageSetup orientation="portrait" horizontalDpi="4294967294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40D4A-0D89-4E1C-AF51-B2BD2A2D4E5F}">
  <dimension ref="A1:G12"/>
  <sheetViews>
    <sheetView zoomScale="120" zoomScaleNormal="120" workbookViewId="0">
      <selection sqref="A1:B1"/>
    </sheetView>
  </sheetViews>
  <sheetFormatPr defaultRowHeight="15" x14ac:dyDescent="0.25"/>
  <cols>
    <col min="2" max="2" width="11.85546875" bestFit="1" customWidth="1"/>
    <col min="3" max="6" width="9.7109375" bestFit="1" customWidth="1"/>
  </cols>
  <sheetData>
    <row r="1" spans="1:7" ht="23.25" x14ac:dyDescent="0.35">
      <c r="A1" s="41" t="s">
        <v>238</v>
      </c>
      <c r="B1" s="41"/>
    </row>
    <row r="2" spans="1:7" x14ac:dyDescent="0.25">
      <c r="A2" t="s">
        <v>240</v>
      </c>
    </row>
    <row r="5" spans="1:7" x14ac:dyDescent="0.25">
      <c r="B5" s="59" t="s">
        <v>0</v>
      </c>
      <c r="C5" s="60" t="s">
        <v>147</v>
      </c>
      <c r="D5" s="60" t="s">
        <v>148</v>
      </c>
      <c r="E5" s="60" t="s">
        <v>149</v>
      </c>
      <c r="F5" s="60" t="s">
        <v>150</v>
      </c>
      <c r="G5" s="60" t="s">
        <v>239</v>
      </c>
    </row>
    <row r="6" spans="1:7" x14ac:dyDescent="0.25">
      <c r="B6" t="s">
        <v>134</v>
      </c>
      <c r="C6" s="52">
        <v>2128.75</v>
      </c>
      <c r="D6" s="52">
        <v>6741.89</v>
      </c>
      <c r="E6" s="52">
        <v>763.74</v>
      </c>
      <c r="F6" s="52">
        <v>2592.52</v>
      </c>
      <c r="G6" s="16"/>
    </row>
    <row r="7" spans="1:7" x14ac:dyDescent="0.25">
      <c r="B7" t="s">
        <v>135</v>
      </c>
      <c r="C7" s="52">
        <v>2544.92</v>
      </c>
      <c r="D7" s="52">
        <v>1855.01</v>
      </c>
      <c r="E7" s="52">
        <v>1783.65</v>
      </c>
      <c r="F7" s="52">
        <v>568.9</v>
      </c>
      <c r="G7" s="16"/>
    </row>
    <row r="8" spans="1:7" x14ac:dyDescent="0.25">
      <c r="B8" t="s">
        <v>136</v>
      </c>
      <c r="C8" s="52">
        <v>5784.76</v>
      </c>
      <c r="D8" s="52">
        <v>3723.45</v>
      </c>
      <c r="E8" s="52">
        <v>6975.73</v>
      </c>
      <c r="F8" s="52">
        <v>755.25</v>
      </c>
      <c r="G8" s="16"/>
    </row>
    <row r="9" spans="1:7" x14ac:dyDescent="0.25">
      <c r="B9" t="s">
        <v>137</v>
      </c>
      <c r="C9" s="52">
        <v>1993.17</v>
      </c>
      <c r="D9" s="52">
        <v>764.38</v>
      </c>
      <c r="E9" s="52">
        <v>636.01</v>
      </c>
      <c r="F9" s="52">
        <v>2699.24</v>
      </c>
      <c r="G9" s="16"/>
    </row>
    <row r="10" spans="1:7" x14ac:dyDescent="0.25">
      <c r="B10" t="s">
        <v>138</v>
      </c>
      <c r="C10" s="52">
        <v>2924.59</v>
      </c>
      <c r="D10" s="52">
        <v>1313.72</v>
      </c>
      <c r="E10" s="52">
        <v>1758.68</v>
      </c>
      <c r="F10" s="52">
        <v>5040.43</v>
      </c>
      <c r="G10" s="16"/>
    </row>
    <row r="11" spans="1:7" ht="15.75" thickBot="1" x14ac:dyDescent="0.3">
      <c r="B11" s="55" t="s">
        <v>28</v>
      </c>
      <c r="C11" s="56">
        <f>SUM(C6:C10)</f>
        <v>15376.19</v>
      </c>
      <c r="D11" s="56">
        <f>SUM(D6:D10)</f>
        <v>14398.449999999997</v>
      </c>
      <c r="E11" s="56">
        <f>SUM(E6:E10)</f>
        <v>11917.81</v>
      </c>
      <c r="F11" s="56">
        <f>SUM(F6:F10)</f>
        <v>11656.34</v>
      </c>
      <c r="G11" s="16"/>
    </row>
    <row r="12" spans="1:7" ht="15.75" thickTop="1" x14ac:dyDescent="0.25"/>
  </sheetData>
  <mergeCells count="1">
    <mergeCell ref="A1:B1"/>
  </mergeCells>
  <pageMargins left="0.7" right="0.7" top="0.75" bottom="0.75" header="0.3" footer="0.3"/>
  <pageSetup orientation="portrait" horizontalDpi="4294967294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90"/>
  <sheetViews>
    <sheetView zoomScale="120" zoomScaleNormal="120" workbookViewId="0">
      <selection sqref="A1:B1"/>
    </sheetView>
  </sheetViews>
  <sheetFormatPr defaultRowHeight="15" x14ac:dyDescent="0.25"/>
  <cols>
    <col min="1" max="5" width="12.85546875" customWidth="1"/>
    <col min="6" max="6" width="9.140625" customWidth="1"/>
  </cols>
  <sheetData>
    <row r="1" spans="1:5" ht="23.25" x14ac:dyDescent="0.35">
      <c r="A1" s="41" t="s">
        <v>75</v>
      </c>
      <c r="B1" s="41"/>
    </row>
    <row r="3" spans="1:5" x14ac:dyDescent="0.25">
      <c r="A3" s="26" t="s">
        <v>76</v>
      </c>
    </row>
    <row r="4" spans="1:5" x14ac:dyDescent="0.25">
      <c r="A4" s="28" t="s">
        <v>104</v>
      </c>
    </row>
    <row r="5" spans="1:5" s="34" customFormat="1" x14ac:dyDescent="0.25">
      <c r="A5" s="28" t="s">
        <v>105</v>
      </c>
    </row>
    <row r="6" spans="1:5" s="34" customFormat="1" x14ac:dyDescent="0.25">
      <c r="A6" s="28" t="s">
        <v>106</v>
      </c>
    </row>
    <row r="7" spans="1:5" s="34" customFormat="1" x14ac:dyDescent="0.25">
      <c r="A7" s="28" t="s">
        <v>107</v>
      </c>
    </row>
    <row r="8" spans="1:5" s="34" customFormat="1" x14ac:dyDescent="0.25">
      <c r="A8" s="28" t="s">
        <v>108</v>
      </c>
    </row>
    <row r="9" spans="1:5" x14ac:dyDescent="0.25">
      <c r="A9" s="28" t="s">
        <v>79</v>
      </c>
    </row>
    <row r="10" spans="1:5" s="34" customFormat="1" x14ac:dyDescent="0.25">
      <c r="A10" s="28" t="s">
        <v>109</v>
      </c>
    </row>
    <row r="11" spans="1:5" s="34" customFormat="1" x14ac:dyDescent="0.25">
      <c r="A11" s="28" t="s">
        <v>110</v>
      </c>
    </row>
    <row r="12" spans="1:5" s="34" customFormat="1" x14ac:dyDescent="0.25">
      <c r="A12" s="28" t="s">
        <v>112</v>
      </c>
    </row>
    <row r="13" spans="1:5" x14ac:dyDescent="0.25">
      <c r="A13" s="28" t="s">
        <v>111</v>
      </c>
    </row>
    <row r="15" spans="1:5" x14ac:dyDescent="0.25">
      <c r="A15" s="11" t="s">
        <v>12</v>
      </c>
      <c r="B15" s="11" t="s">
        <v>0</v>
      </c>
      <c r="C15" s="11" t="s">
        <v>13</v>
      </c>
      <c r="D15" s="11" t="s">
        <v>10</v>
      </c>
      <c r="E15" s="11" t="s">
        <v>11</v>
      </c>
    </row>
    <row r="16" spans="1:5" x14ac:dyDescent="0.25">
      <c r="A16" s="1">
        <v>43648</v>
      </c>
      <c r="B16" t="s">
        <v>3</v>
      </c>
      <c r="C16" t="s">
        <v>15</v>
      </c>
      <c r="D16" t="s">
        <v>6</v>
      </c>
      <c r="E16" s="2">
        <v>779</v>
      </c>
    </row>
    <row r="17" spans="1:5" x14ac:dyDescent="0.25">
      <c r="A17" s="1">
        <v>43651</v>
      </c>
      <c r="B17" t="s">
        <v>1</v>
      </c>
      <c r="C17" t="s">
        <v>15</v>
      </c>
      <c r="D17" t="s">
        <v>9</v>
      </c>
      <c r="E17" s="2">
        <v>1037</v>
      </c>
    </row>
    <row r="18" spans="1:5" x14ac:dyDescent="0.25">
      <c r="A18" s="1">
        <v>43652</v>
      </c>
      <c r="B18" t="s">
        <v>4</v>
      </c>
      <c r="C18" t="s">
        <v>24</v>
      </c>
      <c r="D18" t="s">
        <v>7</v>
      </c>
      <c r="E18" s="2">
        <v>1442</v>
      </c>
    </row>
    <row r="19" spans="1:5" x14ac:dyDescent="0.25">
      <c r="A19" s="1">
        <v>43653</v>
      </c>
      <c r="B19" t="s">
        <v>3</v>
      </c>
      <c r="C19" t="s">
        <v>22</v>
      </c>
      <c r="D19" t="s">
        <v>7</v>
      </c>
      <c r="E19" s="2">
        <v>503</v>
      </c>
    </row>
    <row r="20" spans="1:5" x14ac:dyDescent="0.25">
      <c r="A20" s="1">
        <v>43654</v>
      </c>
      <c r="B20" t="s">
        <v>3</v>
      </c>
      <c r="C20" t="s">
        <v>14</v>
      </c>
      <c r="D20" t="s">
        <v>5</v>
      </c>
      <c r="E20" s="2">
        <v>1042</v>
      </c>
    </row>
    <row r="21" spans="1:5" x14ac:dyDescent="0.25">
      <c r="A21" s="1">
        <v>43664</v>
      </c>
      <c r="B21" t="s">
        <v>2</v>
      </c>
      <c r="C21" t="s">
        <v>20</v>
      </c>
      <c r="D21" t="s">
        <v>6</v>
      </c>
      <c r="E21" s="2">
        <v>605</v>
      </c>
    </row>
    <row r="22" spans="1:5" x14ac:dyDescent="0.25">
      <c r="A22" s="1">
        <v>43664</v>
      </c>
      <c r="B22" t="s">
        <v>2</v>
      </c>
      <c r="C22" t="s">
        <v>19</v>
      </c>
      <c r="D22" t="s">
        <v>7</v>
      </c>
      <c r="E22" s="2">
        <v>549</v>
      </c>
    </row>
    <row r="23" spans="1:5" x14ac:dyDescent="0.25">
      <c r="A23" s="1">
        <v>43665</v>
      </c>
      <c r="B23" t="s">
        <v>40</v>
      </c>
      <c r="C23" t="s">
        <v>16</v>
      </c>
      <c r="D23" t="s">
        <v>7</v>
      </c>
      <c r="E23" s="2">
        <v>840</v>
      </c>
    </row>
    <row r="24" spans="1:5" x14ac:dyDescent="0.25">
      <c r="A24" s="1">
        <v>43667</v>
      </c>
      <c r="B24" t="s">
        <v>1</v>
      </c>
      <c r="C24" t="s">
        <v>21</v>
      </c>
      <c r="D24" t="s">
        <v>9</v>
      </c>
      <c r="E24" s="2">
        <v>1049</v>
      </c>
    </row>
    <row r="25" spans="1:5" x14ac:dyDescent="0.25">
      <c r="A25" s="1">
        <v>43669</v>
      </c>
      <c r="B25" t="s">
        <v>4</v>
      </c>
      <c r="C25" t="s">
        <v>16</v>
      </c>
      <c r="D25" t="s">
        <v>8</v>
      </c>
      <c r="E25" s="2">
        <v>1360</v>
      </c>
    </row>
    <row r="26" spans="1:5" x14ac:dyDescent="0.25">
      <c r="A26" s="1">
        <v>43672</v>
      </c>
      <c r="B26" t="s">
        <v>1</v>
      </c>
      <c r="C26" t="s">
        <v>23</v>
      </c>
      <c r="D26" t="s">
        <v>6</v>
      </c>
      <c r="E26" s="2">
        <v>1403</v>
      </c>
    </row>
    <row r="27" spans="1:5" x14ac:dyDescent="0.25">
      <c r="A27" s="1">
        <v>43673</v>
      </c>
      <c r="B27" t="s">
        <v>40</v>
      </c>
      <c r="C27" t="s">
        <v>17</v>
      </c>
      <c r="D27" t="s">
        <v>35</v>
      </c>
      <c r="E27" s="2">
        <v>1088</v>
      </c>
    </row>
    <row r="28" spans="1:5" x14ac:dyDescent="0.25">
      <c r="A28" s="1">
        <v>43675</v>
      </c>
      <c r="B28" t="s">
        <v>3</v>
      </c>
      <c r="C28" t="s">
        <v>22</v>
      </c>
      <c r="D28" t="s">
        <v>35</v>
      </c>
      <c r="E28" s="2">
        <v>1368</v>
      </c>
    </row>
    <row r="29" spans="1:5" x14ac:dyDescent="0.25">
      <c r="A29" s="1">
        <v>43675</v>
      </c>
      <c r="B29" t="s">
        <v>40</v>
      </c>
      <c r="C29" t="s">
        <v>22</v>
      </c>
      <c r="D29" t="s">
        <v>6</v>
      </c>
      <c r="E29" s="2">
        <v>1317</v>
      </c>
    </row>
    <row r="30" spans="1:5" x14ac:dyDescent="0.25">
      <c r="A30" s="1">
        <v>43683</v>
      </c>
      <c r="B30" t="s">
        <v>3</v>
      </c>
      <c r="C30" t="s">
        <v>23</v>
      </c>
      <c r="D30" t="s">
        <v>6</v>
      </c>
      <c r="E30" s="2">
        <v>686</v>
      </c>
    </row>
    <row r="31" spans="1:5" x14ac:dyDescent="0.25">
      <c r="A31" s="1">
        <v>43684</v>
      </c>
      <c r="B31" t="s">
        <v>3</v>
      </c>
      <c r="C31" t="s">
        <v>17</v>
      </c>
      <c r="D31" t="s">
        <v>5</v>
      </c>
      <c r="E31" s="2">
        <v>811</v>
      </c>
    </row>
    <row r="32" spans="1:5" x14ac:dyDescent="0.25">
      <c r="A32" s="1">
        <v>43685</v>
      </c>
      <c r="B32" t="s">
        <v>3</v>
      </c>
      <c r="C32" t="s">
        <v>15</v>
      </c>
      <c r="D32" t="s">
        <v>7</v>
      </c>
      <c r="E32" s="2">
        <v>624</v>
      </c>
    </row>
    <row r="33" spans="1:5" x14ac:dyDescent="0.25">
      <c r="A33" s="1">
        <v>43686</v>
      </c>
      <c r="B33" t="s">
        <v>3</v>
      </c>
      <c r="C33" t="s">
        <v>24</v>
      </c>
      <c r="D33" t="s">
        <v>9</v>
      </c>
      <c r="E33" s="2">
        <v>1123</v>
      </c>
    </row>
    <row r="34" spans="1:5" x14ac:dyDescent="0.25">
      <c r="A34" s="1">
        <v>43688</v>
      </c>
      <c r="B34" t="s">
        <v>3</v>
      </c>
      <c r="C34" t="s">
        <v>18</v>
      </c>
      <c r="D34" t="s">
        <v>5</v>
      </c>
      <c r="E34" s="2">
        <v>1482</v>
      </c>
    </row>
    <row r="35" spans="1:5" x14ac:dyDescent="0.25">
      <c r="A35" s="1">
        <v>43693</v>
      </c>
      <c r="B35" t="s">
        <v>1</v>
      </c>
      <c r="C35" t="s">
        <v>23</v>
      </c>
      <c r="D35" t="s">
        <v>8</v>
      </c>
      <c r="E35" s="2">
        <v>882</v>
      </c>
    </row>
    <row r="36" spans="1:5" x14ac:dyDescent="0.25">
      <c r="A36" s="1">
        <v>43698</v>
      </c>
      <c r="B36" t="s">
        <v>2</v>
      </c>
      <c r="C36" t="s">
        <v>20</v>
      </c>
      <c r="D36" t="s">
        <v>8</v>
      </c>
      <c r="E36" s="2">
        <v>558</v>
      </c>
    </row>
    <row r="37" spans="1:5" x14ac:dyDescent="0.25">
      <c r="A37" s="1">
        <v>43699</v>
      </c>
      <c r="B37" t="s">
        <v>2</v>
      </c>
      <c r="C37" t="s">
        <v>21</v>
      </c>
      <c r="D37" t="s">
        <v>9</v>
      </c>
      <c r="E37" s="2">
        <v>394</v>
      </c>
    </row>
    <row r="38" spans="1:5" x14ac:dyDescent="0.25">
      <c r="A38" s="1">
        <v>43701</v>
      </c>
      <c r="B38" t="s">
        <v>1</v>
      </c>
      <c r="C38" t="s">
        <v>24</v>
      </c>
      <c r="D38" t="s">
        <v>35</v>
      </c>
      <c r="E38" s="2">
        <v>286</v>
      </c>
    </row>
    <row r="39" spans="1:5" x14ac:dyDescent="0.25">
      <c r="A39" s="1">
        <v>43701</v>
      </c>
      <c r="B39" t="s">
        <v>40</v>
      </c>
      <c r="C39" t="s">
        <v>20</v>
      </c>
      <c r="D39" t="s">
        <v>9</v>
      </c>
      <c r="E39" s="2">
        <v>384</v>
      </c>
    </row>
    <row r="40" spans="1:5" x14ac:dyDescent="0.25">
      <c r="A40" s="1">
        <v>43706</v>
      </c>
      <c r="B40" t="s">
        <v>40</v>
      </c>
      <c r="C40" t="s">
        <v>14</v>
      </c>
      <c r="D40" t="s">
        <v>9</v>
      </c>
      <c r="E40" s="2">
        <v>416</v>
      </c>
    </row>
    <row r="41" spans="1:5" x14ac:dyDescent="0.25">
      <c r="A41" s="1">
        <v>43706</v>
      </c>
      <c r="B41" t="s">
        <v>3</v>
      </c>
      <c r="C41" t="s">
        <v>15</v>
      </c>
      <c r="D41" t="s">
        <v>5</v>
      </c>
      <c r="E41" s="2">
        <v>989</v>
      </c>
    </row>
    <row r="42" spans="1:5" x14ac:dyDescent="0.25">
      <c r="A42" s="1">
        <v>43708</v>
      </c>
      <c r="B42" t="s">
        <v>1</v>
      </c>
      <c r="C42" t="s">
        <v>21</v>
      </c>
      <c r="D42" t="s">
        <v>6</v>
      </c>
      <c r="E42" s="2">
        <v>821</v>
      </c>
    </row>
    <row r="43" spans="1:5" x14ac:dyDescent="0.25">
      <c r="A43" s="1">
        <v>43709</v>
      </c>
      <c r="B43" t="s">
        <v>4</v>
      </c>
      <c r="C43" t="s">
        <v>15</v>
      </c>
      <c r="D43" t="s">
        <v>6</v>
      </c>
      <c r="E43" s="2">
        <v>1113</v>
      </c>
    </row>
    <row r="44" spans="1:5" x14ac:dyDescent="0.25">
      <c r="A44" s="1">
        <v>43709</v>
      </c>
      <c r="B44" t="s">
        <v>1</v>
      </c>
      <c r="C44" t="s">
        <v>20</v>
      </c>
      <c r="D44" t="s">
        <v>5</v>
      </c>
      <c r="E44" s="2">
        <v>1399</v>
      </c>
    </row>
    <row r="45" spans="1:5" x14ac:dyDescent="0.25">
      <c r="A45" s="1">
        <v>43711</v>
      </c>
      <c r="B45" t="s">
        <v>1</v>
      </c>
      <c r="C45" t="s">
        <v>26</v>
      </c>
      <c r="D45" t="s">
        <v>5</v>
      </c>
      <c r="E45" s="2">
        <v>996</v>
      </c>
    </row>
    <row r="46" spans="1:5" x14ac:dyDescent="0.25">
      <c r="A46" s="1">
        <v>43714</v>
      </c>
      <c r="B46" t="s">
        <v>1</v>
      </c>
      <c r="C46" t="s">
        <v>18</v>
      </c>
      <c r="D46" t="s">
        <v>9</v>
      </c>
      <c r="E46" s="2">
        <v>407</v>
      </c>
    </row>
    <row r="47" spans="1:5" x14ac:dyDescent="0.25">
      <c r="A47" s="1">
        <v>43716</v>
      </c>
      <c r="B47" t="s">
        <v>3</v>
      </c>
      <c r="C47" t="s">
        <v>20</v>
      </c>
      <c r="D47" t="s">
        <v>6</v>
      </c>
      <c r="E47" s="2">
        <v>1265</v>
      </c>
    </row>
    <row r="48" spans="1:5" x14ac:dyDescent="0.25">
      <c r="A48" s="1">
        <v>43724</v>
      </c>
      <c r="B48" t="s">
        <v>2</v>
      </c>
      <c r="C48" t="s">
        <v>20</v>
      </c>
      <c r="D48" t="s">
        <v>8</v>
      </c>
      <c r="E48" s="2">
        <v>236</v>
      </c>
    </row>
    <row r="49" spans="1:5" x14ac:dyDescent="0.25">
      <c r="A49" s="1">
        <v>43732</v>
      </c>
      <c r="B49" t="s">
        <v>1</v>
      </c>
      <c r="C49" t="s">
        <v>25</v>
      </c>
      <c r="D49" t="s">
        <v>5</v>
      </c>
      <c r="E49" s="2">
        <v>1339</v>
      </c>
    </row>
    <row r="50" spans="1:5" x14ac:dyDescent="0.25">
      <c r="A50" s="1">
        <v>43733</v>
      </c>
      <c r="B50" t="s">
        <v>40</v>
      </c>
      <c r="C50" t="s">
        <v>25</v>
      </c>
      <c r="D50" t="s">
        <v>7</v>
      </c>
      <c r="E50" s="2">
        <v>361</v>
      </c>
    </row>
    <row r="51" spans="1:5" x14ac:dyDescent="0.25">
      <c r="A51" s="1">
        <v>43739</v>
      </c>
      <c r="B51" t="s">
        <v>1</v>
      </c>
      <c r="C51" t="s">
        <v>16</v>
      </c>
      <c r="D51" t="s">
        <v>6</v>
      </c>
      <c r="E51" s="2">
        <v>207</v>
      </c>
    </row>
    <row r="52" spans="1:5" x14ac:dyDescent="0.25">
      <c r="A52" s="1">
        <v>43741</v>
      </c>
      <c r="B52" t="s">
        <v>40</v>
      </c>
      <c r="C52" t="s">
        <v>14</v>
      </c>
      <c r="D52" t="s">
        <v>35</v>
      </c>
      <c r="E52" s="2">
        <v>1297</v>
      </c>
    </row>
    <row r="53" spans="1:5" x14ac:dyDescent="0.25">
      <c r="A53" s="1">
        <v>43747</v>
      </c>
      <c r="B53" t="s">
        <v>40</v>
      </c>
      <c r="C53" t="s">
        <v>23</v>
      </c>
      <c r="D53" t="s">
        <v>8</v>
      </c>
      <c r="E53" s="2">
        <v>1086</v>
      </c>
    </row>
    <row r="54" spans="1:5" x14ac:dyDescent="0.25">
      <c r="A54" s="1">
        <v>43749</v>
      </c>
      <c r="B54" t="s">
        <v>4</v>
      </c>
      <c r="C54" t="s">
        <v>22</v>
      </c>
      <c r="D54" t="s">
        <v>5</v>
      </c>
      <c r="E54" s="2">
        <v>1288</v>
      </c>
    </row>
    <row r="55" spans="1:5" x14ac:dyDescent="0.25">
      <c r="A55" s="1">
        <v>43750</v>
      </c>
      <c r="B55" t="s">
        <v>1</v>
      </c>
      <c r="C55" t="s">
        <v>18</v>
      </c>
      <c r="D55" t="s">
        <v>5</v>
      </c>
      <c r="E55" s="2">
        <v>625</v>
      </c>
    </row>
    <row r="56" spans="1:5" x14ac:dyDescent="0.25">
      <c r="A56" s="1">
        <v>43755</v>
      </c>
      <c r="B56" t="s">
        <v>3</v>
      </c>
      <c r="C56" t="s">
        <v>14</v>
      </c>
      <c r="D56" t="s">
        <v>5</v>
      </c>
      <c r="E56" s="2">
        <v>267</v>
      </c>
    </row>
    <row r="57" spans="1:5" x14ac:dyDescent="0.25">
      <c r="A57" s="1">
        <v>43757</v>
      </c>
      <c r="B57" t="s">
        <v>3</v>
      </c>
      <c r="C57" t="s">
        <v>18</v>
      </c>
      <c r="D57" t="s">
        <v>8</v>
      </c>
      <c r="E57" s="2">
        <v>1100</v>
      </c>
    </row>
    <row r="58" spans="1:5" x14ac:dyDescent="0.25">
      <c r="A58" s="1">
        <v>43757</v>
      </c>
      <c r="B58" t="s">
        <v>40</v>
      </c>
      <c r="C58" t="s">
        <v>24</v>
      </c>
      <c r="D58" t="s">
        <v>35</v>
      </c>
      <c r="E58" s="2">
        <v>1252</v>
      </c>
    </row>
    <row r="59" spans="1:5" x14ac:dyDescent="0.25">
      <c r="A59" s="1">
        <v>43758</v>
      </c>
      <c r="B59" t="s">
        <v>1</v>
      </c>
      <c r="C59" t="s">
        <v>21</v>
      </c>
      <c r="D59" t="s">
        <v>7</v>
      </c>
      <c r="E59" s="2">
        <v>433</v>
      </c>
    </row>
    <row r="60" spans="1:5" x14ac:dyDescent="0.25">
      <c r="A60" s="1">
        <v>43758</v>
      </c>
      <c r="B60" t="s">
        <v>1</v>
      </c>
      <c r="C60" t="s">
        <v>18</v>
      </c>
      <c r="D60" t="s">
        <v>8</v>
      </c>
      <c r="E60" s="2">
        <v>795</v>
      </c>
    </row>
    <row r="61" spans="1:5" x14ac:dyDescent="0.25">
      <c r="A61" s="1">
        <v>43759</v>
      </c>
      <c r="B61" t="s">
        <v>2</v>
      </c>
      <c r="C61" t="s">
        <v>15</v>
      </c>
      <c r="D61" t="s">
        <v>7</v>
      </c>
      <c r="E61" s="2">
        <v>611</v>
      </c>
    </row>
    <row r="62" spans="1:5" x14ac:dyDescent="0.25">
      <c r="A62" s="1">
        <v>43763</v>
      </c>
      <c r="B62" t="s">
        <v>4</v>
      </c>
      <c r="C62" t="s">
        <v>19</v>
      </c>
      <c r="D62" t="s">
        <v>7</v>
      </c>
      <c r="E62" s="2">
        <v>248</v>
      </c>
    </row>
    <row r="63" spans="1:5" x14ac:dyDescent="0.25">
      <c r="A63" s="1">
        <v>43763</v>
      </c>
      <c r="B63" t="s">
        <v>1</v>
      </c>
      <c r="C63" t="s">
        <v>14</v>
      </c>
      <c r="D63" t="s">
        <v>7</v>
      </c>
      <c r="E63" s="2">
        <v>627</v>
      </c>
    </row>
    <row r="64" spans="1:5" x14ac:dyDescent="0.25">
      <c r="A64" s="1">
        <v>43764</v>
      </c>
      <c r="B64" t="s">
        <v>2</v>
      </c>
      <c r="C64" t="s">
        <v>21</v>
      </c>
      <c r="D64" t="s">
        <v>6</v>
      </c>
      <c r="E64" s="2">
        <v>395</v>
      </c>
    </row>
    <row r="65" spans="1:5" x14ac:dyDescent="0.25">
      <c r="A65" s="1">
        <v>43764</v>
      </c>
      <c r="B65" t="s">
        <v>2</v>
      </c>
      <c r="C65" t="s">
        <v>19</v>
      </c>
      <c r="D65" t="s">
        <v>9</v>
      </c>
      <c r="E65" s="2">
        <v>682</v>
      </c>
    </row>
    <row r="66" spans="1:5" x14ac:dyDescent="0.25">
      <c r="A66" s="1">
        <v>43764</v>
      </c>
      <c r="B66" t="s">
        <v>3</v>
      </c>
      <c r="C66" t="s">
        <v>14</v>
      </c>
      <c r="D66" t="s">
        <v>7</v>
      </c>
      <c r="E66" s="2">
        <v>1072</v>
      </c>
    </row>
    <row r="67" spans="1:5" x14ac:dyDescent="0.25">
      <c r="A67" s="1">
        <v>43764</v>
      </c>
      <c r="B67" t="s">
        <v>1</v>
      </c>
      <c r="C67" t="s">
        <v>23</v>
      </c>
      <c r="D67" t="s">
        <v>6</v>
      </c>
      <c r="E67" s="2">
        <v>1462</v>
      </c>
    </row>
    <row r="68" spans="1:5" x14ac:dyDescent="0.25">
      <c r="A68" s="1">
        <v>43769</v>
      </c>
      <c r="B68" t="s">
        <v>4</v>
      </c>
      <c r="C68" t="s">
        <v>16</v>
      </c>
      <c r="D68" t="s">
        <v>8</v>
      </c>
      <c r="E68" s="2">
        <v>700</v>
      </c>
    </row>
    <row r="69" spans="1:5" x14ac:dyDescent="0.25">
      <c r="A69" s="1">
        <v>43770</v>
      </c>
      <c r="B69" t="s">
        <v>2</v>
      </c>
      <c r="C69" t="s">
        <v>19</v>
      </c>
      <c r="D69" t="s">
        <v>5</v>
      </c>
      <c r="E69" s="2">
        <v>707</v>
      </c>
    </row>
    <row r="70" spans="1:5" x14ac:dyDescent="0.25">
      <c r="A70" s="1">
        <v>43770</v>
      </c>
      <c r="B70" t="s">
        <v>1</v>
      </c>
      <c r="C70" t="s">
        <v>14</v>
      </c>
      <c r="D70" t="s">
        <v>5</v>
      </c>
      <c r="E70" s="2">
        <v>790</v>
      </c>
    </row>
    <row r="71" spans="1:5" x14ac:dyDescent="0.25">
      <c r="A71" s="1">
        <v>43772</v>
      </c>
      <c r="B71" t="s">
        <v>2</v>
      </c>
      <c r="C71" t="s">
        <v>24</v>
      </c>
      <c r="D71" t="s">
        <v>5</v>
      </c>
      <c r="E71" s="2">
        <v>803</v>
      </c>
    </row>
    <row r="72" spans="1:5" x14ac:dyDescent="0.25">
      <c r="A72" s="1">
        <v>43775</v>
      </c>
      <c r="B72" t="s">
        <v>40</v>
      </c>
      <c r="C72" t="s">
        <v>16</v>
      </c>
      <c r="D72" t="s">
        <v>7</v>
      </c>
      <c r="E72" s="2">
        <v>916</v>
      </c>
    </row>
    <row r="73" spans="1:5" x14ac:dyDescent="0.25">
      <c r="A73" s="1">
        <v>43777</v>
      </c>
      <c r="B73" t="s">
        <v>1</v>
      </c>
      <c r="C73" t="s">
        <v>17</v>
      </c>
      <c r="D73" t="s">
        <v>8</v>
      </c>
      <c r="E73" s="2">
        <v>1163</v>
      </c>
    </row>
    <row r="74" spans="1:5" x14ac:dyDescent="0.25">
      <c r="A74" s="1">
        <v>43782</v>
      </c>
      <c r="B74" t="s">
        <v>40</v>
      </c>
      <c r="C74" t="s">
        <v>23</v>
      </c>
      <c r="D74" t="s">
        <v>5</v>
      </c>
      <c r="E74" s="2">
        <v>533</v>
      </c>
    </row>
    <row r="75" spans="1:5" x14ac:dyDescent="0.25">
      <c r="A75" s="1">
        <v>43785</v>
      </c>
      <c r="B75" t="s">
        <v>40</v>
      </c>
      <c r="C75" t="s">
        <v>15</v>
      </c>
      <c r="D75" t="s">
        <v>8</v>
      </c>
      <c r="E75" s="2">
        <v>1227</v>
      </c>
    </row>
    <row r="76" spans="1:5" x14ac:dyDescent="0.25">
      <c r="A76" s="1">
        <v>43789</v>
      </c>
      <c r="B76" t="s">
        <v>3</v>
      </c>
      <c r="C76" t="s">
        <v>22</v>
      </c>
      <c r="D76" t="s">
        <v>8</v>
      </c>
      <c r="E76" s="2">
        <v>1070</v>
      </c>
    </row>
    <row r="77" spans="1:5" x14ac:dyDescent="0.25">
      <c r="A77" s="1">
        <v>43791</v>
      </c>
      <c r="B77" t="s">
        <v>2</v>
      </c>
      <c r="C77" t="s">
        <v>14</v>
      </c>
      <c r="D77" t="s">
        <v>9</v>
      </c>
      <c r="E77" s="2">
        <v>217</v>
      </c>
    </row>
    <row r="78" spans="1:5" x14ac:dyDescent="0.25">
      <c r="A78" s="1">
        <v>43795</v>
      </c>
      <c r="B78" t="s">
        <v>2</v>
      </c>
      <c r="C78" t="s">
        <v>21</v>
      </c>
      <c r="D78" t="s">
        <v>6</v>
      </c>
      <c r="E78" s="2">
        <v>931</v>
      </c>
    </row>
    <row r="79" spans="1:5" x14ac:dyDescent="0.25">
      <c r="A79" s="1">
        <v>43795</v>
      </c>
      <c r="B79" t="s">
        <v>2</v>
      </c>
      <c r="C79" t="s">
        <v>19</v>
      </c>
      <c r="D79" t="s">
        <v>35</v>
      </c>
      <c r="E79" s="2">
        <v>450</v>
      </c>
    </row>
    <row r="80" spans="1:5" x14ac:dyDescent="0.25">
      <c r="A80" s="1">
        <v>43799</v>
      </c>
      <c r="B80" t="s">
        <v>3</v>
      </c>
      <c r="C80" t="s">
        <v>17</v>
      </c>
      <c r="D80" t="s">
        <v>5</v>
      </c>
      <c r="E80" s="2">
        <v>723</v>
      </c>
    </row>
    <row r="81" spans="1:5" x14ac:dyDescent="0.25">
      <c r="A81" s="1">
        <v>43800</v>
      </c>
      <c r="B81" t="s">
        <v>4</v>
      </c>
      <c r="C81" t="s">
        <v>17</v>
      </c>
      <c r="D81" t="s">
        <v>7</v>
      </c>
      <c r="E81" s="2">
        <v>1124</v>
      </c>
    </row>
    <row r="82" spans="1:5" x14ac:dyDescent="0.25">
      <c r="A82" s="1">
        <v>43801</v>
      </c>
      <c r="B82" t="s">
        <v>3</v>
      </c>
      <c r="C82" t="s">
        <v>16</v>
      </c>
      <c r="D82" t="s">
        <v>6</v>
      </c>
      <c r="E82" s="2">
        <v>1070</v>
      </c>
    </row>
    <row r="83" spans="1:5" x14ac:dyDescent="0.25">
      <c r="A83" s="1">
        <v>43804</v>
      </c>
      <c r="B83" t="s">
        <v>1</v>
      </c>
      <c r="C83" t="s">
        <v>25</v>
      </c>
      <c r="D83" t="s">
        <v>5</v>
      </c>
      <c r="E83" s="2">
        <v>501</v>
      </c>
    </row>
    <row r="84" spans="1:5" x14ac:dyDescent="0.25">
      <c r="A84" s="1">
        <v>43804</v>
      </c>
      <c r="B84" t="s">
        <v>4</v>
      </c>
      <c r="C84" t="s">
        <v>19</v>
      </c>
      <c r="D84" t="s">
        <v>6</v>
      </c>
      <c r="E84" s="2">
        <v>746</v>
      </c>
    </row>
    <row r="85" spans="1:5" x14ac:dyDescent="0.25">
      <c r="A85" s="1">
        <v>43806</v>
      </c>
      <c r="B85" t="s">
        <v>4</v>
      </c>
      <c r="C85" t="s">
        <v>18</v>
      </c>
      <c r="D85" t="s">
        <v>6</v>
      </c>
      <c r="E85" s="2">
        <v>1295</v>
      </c>
    </row>
    <row r="86" spans="1:5" x14ac:dyDescent="0.25">
      <c r="A86" s="1">
        <v>43806</v>
      </c>
      <c r="B86" t="s">
        <v>1</v>
      </c>
      <c r="C86" t="s">
        <v>15</v>
      </c>
      <c r="D86" t="s">
        <v>9</v>
      </c>
      <c r="E86" s="2">
        <v>1412</v>
      </c>
    </row>
    <row r="87" spans="1:5" x14ac:dyDescent="0.25">
      <c r="A87" s="1">
        <v>43808</v>
      </c>
      <c r="B87" t="s">
        <v>3</v>
      </c>
      <c r="C87" t="s">
        <v>22</v>
      </c>
      <c r="D87" t="s">
        <v>9</v>
      </c>
      <c r="E87" s="2">
        <v>551</v>
      </c>
    </row>
    <row r="88" spans="1:5" x14ac:dyDescent="0.25">
      <c r="A88" s="1">
        <v>43809</v>
      </c>
      <c r="B88" t="s">
        <v>1</v>
      </c>
      <c r="C88" t="s">
        <v>14</v>
      </c>
      <c r="D88" t="s">
        <v>5</v>
      </c>
      <c r="E88" s="2">
        <v>1063</v>
      </c>
    </row>
    <row r="89" spans="1:5" x14ac:dyDescent="0.25">
      <c r="A89" s="1">
        <v>43810</v>
      </c>
      <c r="B89" t="s">
        <v>4</v>
      </c>
      <c r="C89" t="s">
        <v>17</v>
      </c>
      <c r="D89" t="s">
        <v>9</v>
      </c>
      <c r="E89" s="2">
        <v>582</v>
      </c>
    </row>
    <row r="90" spans="1:5" x14ac:dyDescent="0.25">
      <c r="A90" s="1">
        <v>43818</v>
      </c>
      <c r="B90" t="s">
        <v>2</v>
      </c>
      <c r="C90" t="s">
        <v>14</v>
      </c>
      <c r="D90" t="s">
        <v>6</v>
      </c>
      <c r="E90" s="2">
        <v>874</v>
      </c>
    </row>
  </sheetData>
  <mergeCells count="1">
    <mergeCell ref="A1:B1"/>
  </mergeCells>
  <pageMargins left="0.7" right="0.7" top="0.75" bottom="0.75" header="0.3" footer="0.3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Intro</vt:lpstr>
      <vt:lpstr>Management</vt:lpstr>
      <vt:lpstr>Cells</vt:lpstr>
      <vt:lpstr>IF</vt:lpstr>
      <vt:lpstr>Hyperlinks</vt:lpstr>
      <vt:lpstr>Views</vt:lpstr>
      <vt:lpstr>Printing</vt:lpstr>
      <vt:lpstr>Sparklines</vt:lpstr>
      <vt:lpstr>Tables</vt:lpstr>
      <vt:lpstr>Splitting</vt:lpstr>
      <vt:lpstr>Combining</vt:lpstr>
      <vt:lpstr>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 Malloy</dc:creator>
  <cp:lastModifiedBy>Rich Malloy</cp:lastModifiedBy>
  <cp:lastPrinted>2020-01-03T05:37:54Z</cp:lastPrinted>
  <dcterms:created xsi:type="dcterms:W3CDTF">2018-06-25T17:11:19Z</dcterms:created>
  <dcterms:modified xsi:type="dcterms:W3CDTF">2020-01-03T06:01:48Z</dcterms:modified>
</cp:coreProperties>
</file>