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ich/Dropbox/NCC/Extended Studies/Excel Beginner/3 - Databases/"/>
    </mc:Choice>
  </mc:AlternateContent>
  <xr:revisionPtr revIDLastSave="0" documentId="13_ncr:1_{8153E40A-90FF-0C45-95FF-5AD4D5658C9F}" xr6:coauthVersionLast="47" xr6:coauthVersionMax="47" xr10:uidLastSave="{00000000-0000-0000-0000-000000000000}"/>
  <bookViews>
    <workbookView xWindow="1540" yWindow="1620" windowWidth="25840" windowHeight="18740" xr2:uid="{00000000-000D-0000-FFFF-FFFF00000000}"/>
  </bookViews>
  <sheets>
    <sheet name="Intro" sheetId="2" r:id="rId1"/>
    <sheet name="Review Homework" sheetId="20" r:id="rId2"/>
    <sheet name="Review Functions" sheetId="8" r:id="rId3"/>
    <sheet name="IF" sheetId="24" r:id="rId4"/>
    <sheet name="Database" sheetId="1" r:id="rId5"/>
    <sheet name="Separating Names" sheetId="9" r:id="rId6"/>
    <sheet name="Combining" sheetId="22" r:id="rId7"/>
    <sheet name="Lists" sheetId="5" r:id="rId8"/>
    <sheet name="Subtotal" sheetId="14" r:id="rId9"/>
    <sheet name="SUMIF" sheetId="21" r:id="rId10"/>
    <sheet name="Tables" sheetId="18" r:id="rId11"/>
    <sheet name="Column Chart 1" sheetId="23" r:id="rId12"/>
    <sheet name="Column Chart 2" sheetId="10" r:id="rId13"/>
    <sheet name="Pie Chart" sheetId="11" r:id="rId14"/>
    <sheet name="Line Chart" sheetId="4" r:id="rId15"/>
    <sheet name="Charts 2" sheetId="19" r:id="rId16"/>
    <sheet name="Homework" sheetId="15" r:id="rId17"/>
    <sheet name="Solutions" sheetId="17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5" i="24" l="1"/>
  <c r="F24" i="24"/>
  <c r="F23" i="24"/>
  <c r="F22" i="24"/>
  <c r="F21" i="24"/>
  <c r="F26" i="24" s="1"/>
  <c r="E83" i="1" l="1"/>
  <c r="F82" i="1"/>
  <c r="E82" i="1"/>
  <c r="H10" i="23"/>
  <c r="G10" i="23"/>
  <c r="F10" i="23"/>
  <c r="E10" i="23"/>
  <c r="D10" i="23"/>
  <c r="C10" i="23"/>
  <c r="I10" i="23" s="1"/>
  <c r="I9" i="23"/>
  <c r="I8" i="23"/>
  <c r="C47" i="9"/>
  <c r="D47" i="9"/>
  <c r="C48" i="9"/>
  <c r="D48" i="9"/>
  <c r="D46" i="9"/>
  <c r="C46" i="9"/>
  <c r="C30" i="9"/>
  <c r="D30" i="9"/>
  <c r="E30" i="9"/>
  <c r="C31" i="9"/>
  <c r="D31" i="9"/>
  <c r="E31" i="9"/>
  <c r="E29" i="9"/>
  <c r="D29" i="9"/>
  <c r="C29" i="9"/>
  <c r="G7" i="11" l="1"/>
  <c r="H10" i="10"/>
  <c r="G10" i="10"/>
  <c r="F10" i="10"/>
  <c r="E10" i="10"/>
  <c r="D10" i="10"/>
  <c r="C10" i="10"/>
  <c r="I9" i="10"/>
  <c r="I8" i="10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6" i="1"/>
  <c r="I10" i="10" l="1"/>
</calcChain>
</file>

<file path=xl/sharedStrings.xml><?xml version="1.0" encoding="utf-8"?>
<sst xmlns="http://schemas.openxmlformats.org/spreadsheetml/2006/main" count="1339" uniqueCount="276">
  <si>
    <t>Salesperson</t>
  </si>
  <si>
    <t>Amy Adams</t>
  </si>
  <si>
    <t>Ben Barnes</t>
  </si>
  <si>
    <t>Carla Cox</t>
  </si>
  <si>
    <t>Ed Ewing</t>
  </si>
  <si>
    <t>Apples</t>
  </si>
  <si>
    <t>Bananas</t>
  </si>
  <si>
    <t>Oranges</t>
  </si>
  <si>
    <t>Cherries</t>
  </si>
  <si>
    <t>Strawberries</t>
  </si>
  <si>
    <t>Product</t>
  </si>
  <si>
    <t>Amount</t>
  </si>
  <si>
    <t>Date</t>
  </si>
  <si>
    <t>Customer</t>
  </si>
  <si>
    <t>Atkins</t>
  </si>
  <si>
    <t>Bauer</t>
  </si>
  <si>
    <t>Conway</t>
  </si>
  <si>
    <t>Dean</t>
  </si>
  <si>
    <t>Elgin</t>
  </si>
  <si>
    <t>Fernandez</t>
  </si>
  <si>
    <t>Gomez</t>
  </si>
  <si>
    <t>Hanson</t>
  </si>
  <si>
    <t>Ibanez</t>
  </si>
  <si>
    <t>Jefferson</t>
  </si>
  <si>
    <t>Kane</t>
  </si>
  <si>
    <t>Lewis</t>
  </si>
  <si>
    <t>Miles</t>
  </si>
  <si>
    <t>Bonus</t>
  </si>
  <si>
    <t>Total</t>
  </si>
  <si>
    <t>Freeze Panes to keep column headers at the top</t>
  </si>
  <si>
    <t>Print Titles to keep column headers at the top of each printed page</t>
  </si>
  <si>
    <t>Adjust Page Breaks to have all month data on the same page</t>
  </si>
  <si>
    <t>Sort data by Salesperson, Amount</t>
  </si>
  <si>
    <t>Filter data by Product</t>
  </si>
  <si>
    <t>Use Flash Fill to split First and Last names</t>
  </si>
  <si>
    <t>Use Data Validation to make it easy to enter Salesperson names</t>
  </si>
  <si>
    <t>Use Subtotal to subtotal Amounts by Salesperson and Product</t>
  </si>
  <si>
    <t>Jan</t>
  </si>
  <si>
    <t>Feb</t>
  </si>
  <si>
    <t>Mar</t>
  </si>
  <si>
    <t>Apr</t>
  </si>
  <si>
    <t>May</t>
  </si>
  <si>
    <t>Jun</t>
  </si>
  <si>
    <t>Apricots</t>
  </si>
  <si>
    <t>Replace Oranges with Tangerines</t>
  </si>
  <si>
    <t>Products</t>
  </si>
  <si>
    <t>Salespeople</t>
  </si>
  <si>
    <t>Create a Column Chart summarizing sales by month</t>
  </si>
  <si>
    <t>Create a Pie Chart summarizing Product sales</t>
  </si>
  <si>
    <t>Create a Line Chart showing daily sales during Jan-Feb</t>
  </si>
  <si>
    <t>Add Data Labels to the Pie chart</t>
  </si>
  <si>
    <t>Annotate the three charts</t>
  </si>
  <si>
    <t>North</t>
  </si>
  <si>
    <t>Sales</t>
  </si>
  <si>
    <t>South</t>
  </si>
  <si>
    <t>Dan D. Dixon</t>
  </si>
  <si>
    <t>Day</t>
  </si>
  <si>
    <t>Widen each column to 150 pixels</t>
  </si>
  <si>
    <t>Value</t>
  </si>
  <si>
    <t>Review</t>
  </si>
  <si>
    <t>Functions:</t>
  </si>
  <si>
    <t>Average</t>
  </si>
  <si>
    <t>Maximum</t>
  </si>
  <si>
    <t>East</t>
  </si>
  <si>
    <t>West</t>
  </si>
  <si>
    <t>Rounded to 2 decimal places</t>
  </si>
  <si>
    <t>Target</t>
  </si>
  <si>
    <t>Adams</t>
  </si>
  <si>
    <t>Blake</t>
  </si>
  <si>
    <t>Connor</t>
  </si>
  <si>
    <t>Diaz</t>
  </si>
  <si>
    <t>Agent</t>
  </si>
  <si>
    <t>Hide this row</t>
  </si>
  <si>
    <t>Reveal this row</t>
  </si>
  <si>
    <t>The IF Function:</t>
  </si>
  <si>
    <t>Hiding and Unhiding Rows:</t>
  </si>
  <si>
    <t>Hide row 24 and unhide row 26.</t>
  </si>
  <si>
    <t>Adjust Print Area to avoid printing Bonus data</t>
  </si>
  <si>
    <t>Last Name</t>
  </si>
  <si>
    <t>First Name</t>
  </si>
  <si>
    <t>Don</t>
  </si>
  <si>
    <t>Flash Fill</t>
  </si>
  <si>
    <t>Concatenation</t>
  </si>
  <si>
    <t>Location</t>
  </si>
  <si>
    <t>North32</t>
  </si>
  <si>
    <t>East543</t>
  </si>
  <si>
    <t>West7</t>
  </si>
  <si>
    <t>Region</t>
  </si>
  <si>
    <t>Number</t>
  </si>
  <si>
    <t>Al</t>
  </si>
  <si>
    <t>Bea</t>
  </si>
  <si>
    <t>Carl</t>
  </si>
  <si>
    <t>Edie</t>
  </si>
  <si>
    <t>Baker</t>
  </si>
  <si>
    <t>Crane</t>
  </si>
  <si>
    <t>Drake</t>
  </si>
  <si>
    <t>Evans</t>
  </si>
  <si>
    <t>Use the CONCATENATE function or the &amp; operator to fill in the yellow cells.</t>
  </si>
  <si>
    <t>Names:</t>
  </si>
  <si>
    <t>Concatenate the First and Last names</t>
  </si>
  <si>
    <t>Use Flash Fill to combine First and Last names</t>
  </si>
  <si>
    <t>This row should remain visible.</t>
  </si>
  <si>
    <t>Data Validation Lists</t>
  </si>
  <si>
    <t>Lists:</t>
  </si>
  <si>
    <t>Sales Report:</t>
  </si>
  <si>
    <t>Use Data Validation to enter the Salespeople and Product info:</t>
  </si>
  <si>
    <t>Bonnie Bates</t>
  </si>
  <si>
    <t>Anna Atkins</t>
  </si>
  <si>
    <t>Bob Bennet</t>
  </si>
  <si>
    <t>Broccoli</t>
  </si>
  <si>
    <t>Artichokes</t>
  </si>
  <si>
    <t>Use Outline to hide detail rows</t>
  </si>
  <si>
    <t>Column Chart:</t>
  </si>
  <si>
    <t>Pie Chart:</t>
  </si>
  <si>
    <t>Create a Line Chart based on the following data:</t>
  </si>
  <si>
    <t>Line Chart:</t>
  </si>
  <si>
    <t>Charts:</t>
  </si>
  <si>
    <t>Homework:</t>
  </si>
  <si>
    <t>Review:</t>
  </si>
  <si>
    <t>Solve each of the review problems</t>
  </si>
  <si>
    <t>Subtotal:</t>
  </si>
  <si>
    <t>Subtotal and Outline:</t>
  </si>
  <si>
    <t>Use the Subtotal feature to obtain total sales for each Salesperson</t>
  </si>
  <si>
    <t>Outline:</t>
  </si>
  <si>
    <t>Be sure to sort the table before doing so</t>
  </si>
  <si>
    <t>Use the Outline feature to hide the detail rows for each transaction</t>
  </si>
  <si>
    <t>Homework</t>
  </si>
  <si>
    <t>Use the Subtotal feature to find total sales to each customer.</t>
  </si>
  <si>
    <t>Homework Solutions:</t>
  </si>
  <si>
    <r>
      <t xml:space="preserve">Create a 3-D Pie Chart showing total sales to each customer with the title </t>
    </r>
    <r>
      <rPr>
        <b/>
        <sz val="11"/>
        <color theme="1"/>
        <rFont val="Calibri"/>
        <family val="2"/>
        <scheme val="minor"/>
      </rPr>
      <t>Total Sales to Customers</t>
    </r>
    <r>
      <rPr>
        <sz val="11"/>
        <color theme="1"/>
        <rFont val="Calibri"/>
        <family val="2"/>
        <scheme val="minor"/>
      </rPr>
      <t>.</t>
    </r>
  </si>
  <si>
    <t>Perform the tasks indicated on the Homework worksheet</t>
  </si>
  <si>
    <t>Rich Malloy</t>
  </si>
  <si>
    <t>Tech Help Today</t>
  </si>
  <si>
    <t>www.techhelptoday.com</t>
  </si>
  <si>
    <t>If Sales is at least the target value, a Bonus is earned. Use the IF function to calculate the Bonuses.</t>
  </si>
  <si>
    <t>Dates</t>
  </si>
  <si>
    <t>Session 3 Workbook</t>
  </si>
  <si>
    <t>Excel Tables:</t>
  </si>
  <si>
    <t>Create an Excel Formatted Table from a data range</t>
  </si>
  <si>
    <t>Add a Total Row</t>
  </si>
  <si>
    <t>Filter the table to calculate Subtotals</t>
  </si>
  <si>
    <t>Tasks:</t>
  </si>
  <si>
    <t>Tables:</t>
  </si>
  <si>
    <t>Sales Ledger</t>
  </si>
  <si>
    <t>Sales Sheet: Database Skills</t>
  </si>
  <si>
    <t>(Select cells B7:H9; Do not include the totals)</t>
  </si>
  <si>
    <t>Pie Charts:</t>
  </si>
  <si>
    <t xml:space="preserve">A) Create a 3-D Pie Chart based on the following data: </t>
  </si>
  <si>
    <t>B) In the previous worksheet, create a Pie Chart showing total sales by Region for the whole time period.</t>
  </si>
  <si>
    <t>Add: Data Labels (Category)</t>
  </si>
  <si>
    <t>Add a gradient to the Chart Area</t>
  </si>
  <si>
    <t>Add a Shadow (Perspective Below) via the Chart Tools Format tab</t>
  </si>
  <si>
    <t>Change the Fill color of some slices as desired</t>
  </si>
  <si>
    <t>Adjust the size of the Data Labels as desired</t>
  </si>
  <si>
    <t>EXTRA:</t>
  </si>
  <si>
    <t>Add Axis titles that would be appropriate</t>
  </si>
  <si>
    <t>Add a gradient to the Chart Area and the Back Wall</t>
  </si>
  <si>
    <t>Move the Legend to a better position</t>
  </si>
  <si>
    <t>Edit the Chart Title as desired</t>
  </si>
  <si>
    <t>Change the Columns to Cylinders</t>
  </si>
  <si>
    <t>Increase the vertical size of the Plot Area</t>
  </si>
  <si>
    <t>Add a gradient to the Chart Area and the Plot Area</t>
  </si>
  <si>
    <t>Increase the size of the vertical and horizontal Axis Labels</t>
  </si>
  <si>
    <t>Adjust the Number of the horizontal Axis Labels to month/day</t>
  </si>
  <si>
    <t>Adjust the Minimum of the vertical Axis Labels to 2000</t>
  </si>
  <si>
    <t>Increase the size of the Chart Title and Axis Labels</t>
  </si>
  <si>
    <t>(Use the Control key to select the data.)</t>
  </si>
  <si>
    <t>Pie Charts</t>
  </si>
  <si>
    <t>Line Chart</t>
  </si>
  <si>
    <r>
      <t xml:space="preserve">Charts — </t>
    </r>
    <r>
      <rPr>
        <sz val="18"/>
        <color rgb="FFC00000"/>
        <rFont val="Calibri Light"/>
        <family val="2"/>
        <scheme val="major"/>
      </rPr>
      <t>Solutions</t>
    </r>
  </si>
  <si>
    <t>Add a 12-Point Star Shape with a suitable message</t>
  </si>
  <si>
    <t>Database Tasks</t>
  </si>
  <si>
    <t>Add a Total Row  to calculate Subtotals (Sum of Amount, Count of Salesperson)</t>
  </si>
  <si>
    <t>Homework: Create Your Own Personal Expense Budget</t>
  </si>
  <si>
    <t>Note: The more time you spend on this, the more benefits you will receive</t>
  </si>
  <si>
    <t>Expenses</t>
  </si>
  <si>
    <t>Category</t>
  </si>
  <si>
    <t>Jul</t>
  </si>
  <si>
    <t>Aug</t>
  </si>
  <si>
    <t>Sep</t>
  </si>
  <si>
    <t>Oct</t>
  </si>
  <si>
    <t>Nov</t>
  </si>
  <si>
    <t>Dec</t>
  </si>
  <si>
    <t>SUMIF and AVERAGEIF:</t>
  </si>
  <si>
    <t>Transactions</t>
  </si>
  <si>
    <t>Use the COUNTIF, SUMIF, and AVERAGEIF functions to analyze sales results.</t>
  </si>
  <si>
    <t># of Sales</t>
  </si>
  <si>
    <t>Average Sale</t>
  </si>
  <si>
    <t>Concatenation in Excel 2019</t>
  </si>
  <si>
    <t>Use the CONCAT and TEXTJOIN functions to fill in the yellow cells.</t>
  </si>
  <si>
    <t>CONCAT</t>
  </si>
  <si>
    <t>TEXTJOIN</t>
  </si>
  <si>
    <t>Combining Names</t>
  </si>
  <si>
    <t>Use the Flash Fill technique to combine the names as directed.</t>
  </si>
  <si>
    <t>First Last</t>
  </si>
  <si>
    <t>Last, First</t>
  </si>
  <si>
    <t>LEFT, MID, and RIGHT Functions</t>
  </si>
  <si>
    <t>Year</t>
  </si>
  <si>
    <t>Month</t>
  </si>
  <si>
    <t>Solution:</t>
  </si>
  <si>
    <t>Parsing Names</t>
  </si>
  <si>
    <t>Carla C. Cox</t>
  </si>
  <si>
    <t>Here we use the FIND function to help determine the length of the first and last names</t>
  </si>
  <si>
    <t>The FIND function gives us the position of the space character, which is one more than the first name length</t>
  </si>
  <si>
    <t>To find the length of the last name, we subtract the space character position from the length of the full name</t>
  </si>
  <si>
    <t>Text to Columns</t>
  </si>
  <si>
    <t>Use the new Flash Fill technique to fill in the yellow cells.</t>
  </si>
  <si>
    <t>This is an older technique located in the Data tab</t>
  </si>
  <si>
    <t>Use the LEFT, MID, and RIGHT functions to separate the year, month and day from the date codes below</t>
  </si>
  <si>
    <t>Use the LEFT, RIGHT, FIND, and LEN functions to separate the first and last names</t>
  </si>
  <si>
    <t>Date Code</t>
  </si>
  <si>
    <t>Create an Excel Table (Formatted Table) from the data range below</t>
  </si>
  <si>
    <t>Change the Table Style to another style</t>
  </si>
  <si>
    <t>Use Table Style Options to format the first and last columns</t>
  </si>
  <si>
    <t>Insert a row in the middle of the table and then delete it</t>
  </si>
  <si>
    <t>Add a row at the bottom of the table using dummy data</t>
  </si>
  <si>
    <t>Sort the data by Amount (largest to smallest) and then Salesperson</t>
  </si>
  <si>
    <t>Filter the table to show only sales by Amy Adams</t>
  </si>
  <si>
    <t>Convert the table back to a cell range</t>
  </si>
  <si>
    <r>
      <t xml:space="preserve">Apply the name </t>
    </r>
    <r>
      <rPr>
        <b/>
        <sz val="11"/>
        <color theme="1"/>
        <rFont val="Calibri"/>
        <family val="2"/>
        <scheme val="minor"/>
      </rPr>
      <t>2ndHalfSalesData</t>
    </r>
    <r>
      <rPr>
        <sz val="11"/>
        <color theme="1"/>
        <rFont val="Calibri"/>
        <family val="2"/>
        <scheme val="minor"/>
      </rPr>
      <t xml:space="preserve"> to the table</t>
    </r>
  </si>
  <si>
    <t>Move the chart to its own sheet</t>
  </si>
  <si>
    <t>(Select cells B7:E9; Do not include the totals)</t>
  </si>
  <si>
    <t>Add the Apr, May, and Jun data to the chart</t>
  </si>
  <si>
    <t>Switch the rows and columns</t>
  </si>
  <si>
    <t>Add suitable Axis Titles</t>
  </si>
  <si>
    <t>Apply a Chart Layout</t>
  </si>
  <si>
    <t>Apply a Chart Style</t>
  </si>
  <si>
    <t>Add alternative text for accessibility (Rt-click &gt; Edit Alt Text)</t>
  </si>
  <si>
    <t>July</t>
  </si>
  <si>
    <t>August</t>
  </si>
  <si>
    <t>September</t>
  </si>
  <si>
    <t>October</t>
  </si>
  <si>
    <t>November</t>
  </si>
  <si>
    <t>December</t>
  </si>
  <si>
    <t>Column Chart 2</t>
  </si>
  <si>
    <t>Column Chart 1</t>
  </si>
  <si>
    <t>Create a 2-D Clustered Column Chart based on the data for Jan–Mar:</t>
  </si>
  <si>
    <t>Create a 3-D Clustered Column Chart based on the data for July–December:</t>
  </si>
  <si>
    <t>Add a Chart Title: Sales, First Half</t>
  </si>
  <si>
    <t xml:space="preserve">Copyright 2021, Tech Help Today LLC </t>
  </si>
  <si>
    <t>Microsoft Excel 2019</t>
  </si>
  <si>
    <t>Totals</t>
  </si>
  <si>
    <t>Num. Transactions</t>
  </si>
  <si>
    <t>Bonus Level</t>
  </si>
  <si>
    <t>Separating Names</t>
  </si>
  <si>
    <t>N</t>
  </si>
  <si>
    <t>Returns one of two possibilities depending on a condition.</t>
  </si>
  <si>
    <r>
      <t>Use the</t>
    </r>
    <r>
      <rPr>
        <i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scheme val="minor"/>
      </rPr>
      <t>fx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(Insert Function) button to make it easier to enter functions</t>
    </r>
  </si>
  <si>
    <t>Sales Tax</t>
  </si>
  <si>
    <t>State</t>
  </si>
  <si>
    <t>CT</t>
  </si>
  <si>
    <t>Subtotal</t>
  </si>
  <si>
    <t>Sales tax</t>
  </si>
  <si>
    <t>If CT resident, then 6.35% * Subtotal, otherwise 0</t>
  </si>
  <si>
    <t>=IF(C7 = "CT", 6.35% * C8, 0)</t>
  </si>
  <si>
    <t>Shipping Cost</t>
  </si>
  <si>
    <t>Shipping</t>
  </si>
  <si>
    <t>If Subtotal less than $50, then $10, otherwise zero</t>
  </si>
  <si>
    <t>=IF(C14&lt;$50, $10, 0)</t>
  </si>
  <si>
    <t>Sales Tax in an Invoice</t>
  </si>
  <si>
    <t>Quantity</t>
  </si>
  <si>
    <t>Description</t>
  </si>
  <si>
    <t>Code</t>
  </si>
  <si>
    <t>Price</t>
  </si>
  <si>
    <t>Tax</t>
  </si>
  <si>
    <t>Loaf of bread</t>
  </si>
  <si>
    <t>G</t>
  </si>
  <si>
    <t xml:space="preserve">&lt;-- Use an IF function to calculate sales tax: </t>
  </si>
  <si>
    <t>Soccer balls</t>
  </si>
  <si>
    <t>T</t>
  </si>
  <si>
    <t xml:space="preserve">       Tax = blue cell * green cell if Code = T, otherwise 0</t>
  </si>
  <si>
    <t>Dozen eggs</t>
  </si>
  <si>
    <t>Soup bowls</t>
  </si>
  <si>
    <t>&lt;-- Sum the yellow tax cells</t>
  </si>
  <si>
    <t>Grand Total</t>
  </si>
  <si>
    <t>Review - The IF Function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</si>
</sst>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/d;@"/>
    <numFmt numFmtId="165" formatCode="0.0%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2"/>
      <color theme="1"/>
      <name val="Arial"/>
      <family val="2"/>
    </font>
    <font>
      <sz val="18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8"/>
      <color rgb="FFC00000"/>
      <name val="Calibri Light"/>
      <family val="2"/>
      <scheme val="maj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rgb="FF00206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6"/>
      <color rgb="FFC00000"/>
      <name val="Webdings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rgb="FFFFFFCC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5DDF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85"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2" borderId="2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1" fillId="0" borderId="0" xfId="0" applyFont="1" applyAlignment="1">
      <alignment horizontal="center"/>
    </xf>
    <xf numFmtId="0" fontId="2" fillId="0" borderId="0" xfId="1"/>
    <xf numFmtId="3" fontId="1" fillId="0" borderId="0" xfId="0" applyNumberFormat="1" applyFont="1"/>
    <xf numFmtId="0" fontId="5" fillId="0" borderId="0" xfId="0" applyFont="1"/>
    <xf numFmtId="0" fontId="0" fillId="0" borderId="1" xfId="0" applyBorder="1"/>
    <xf numFmtId="0" fontId="0" fillId="5" borderId="10" xfId="0" applyFill="1" applyBorder="1"/>
    <xf numFmtId="0" fontId="1" fillId="0" borderId="0" xfId="0" applyFont="1" applyAlignment="1">
      <alignment horizontal="left"/>
    </xf>
    <xf numFmtId="0" fontId="0" fillId="5" borderId="11" xfId="0" applyFill="1" applyBorder="1"/>
    <xf numFmtId="0" fontId="1" fillId="0" borderId="0" xfId="0" applyFont="1"/>
    <xf numFmtId="0" fontId="1" fillId="0" borderId="0" xfId="0" applyFont="1" applyAlignment="1">
      <alignment horizontal="right"/>
    </xf>
    <xf numFmtId="0" fontId="4" fillId="3" borderId="0" xfId="4"/>
    <xf numFmtId="0" fontId="4" fillId="4" borderId="0" xfId="5"/>
    <xf numFmtId="0" fontId="6" fillId="0" borderId="0" xfId="0" applyFont="1"/>
    <xf numFmtId="164" fontId="0" fillId="0" borderId="0" xfId="0" applyNumberFormat="1"/>
    <xf numFmtId="2" fontId="0" fillId="0" borderId="0" xfId="0" applyNumberFormat="1"/>
    <xf numFmtId="0" fontId="2" fillId="6" borderId="0" xfId="1" applyFill="1"/>
    <xf numFmtId="0" fontId="2" fillId="7" borderId="0" xfId="1" applyFill="1"/>
    <xf numFmtId="0" fontId="8" fillId="7" borderId="0" xfId="1" applyFont="1" applyFill="1" applyAlignment="1">
      <alignment horizontal="center" vertical="center"/>
    </xf>
    <xf numFmtId="0" fontId="9" fillId="7" borderId="0" xfId="1" applyFont="1" applyFill="1" applyAlignment="1">
      <alignment horizontal="center" vertical="center"/>
    </xf>
    <xf numFmtId="0" fontId="7" fillId="7" borderId="0" xfId="6" applyFill="1" applyAlignment="1">
      <alignment horizontal="center" vertical="center"/>
    </xf>
    <xf numFmtId="0" fontId="11" fillId="4" borderId="0" xfId="5" applyFont="1" applyAlignment="1">
      <alignment vertical="center"/>
    </xf>
    <xf numFmtId="0" fontId="11" fillId="3" borderId="0" xfId="4" applyFont="1" applyAlignment="1">
      <alignment vertical="center"/>
    </xf>
    <xf numFmtId="0" fontId="1" fillId="0" borderId="1" xfId="0" applyFont="1" applyBorder="1" applyAlignment="1">
      <alignment horizontal="center"/>
    </xf>
    <xf numFmtId="0" fontId="0" fillId="2" borderId="0" xfId="0" applyFill="1"/>
    <xf numFmtId="0" fontId="0" fillId="0" borderId="0" xfId="0"/>
    <xf numFmtId="0" fontId="12" fillId="0" borderId="0" xfId="0" applyFont="1"/>
    <xf numFmtId="0" fontId="0" fillId="0" borderId="0" xfId="0"/>
    <xf numFmtId="0" fontId="13" fillId="0" borderId="0" xfId="0" applyFont="1"/>
    <xf numFmtId="0" fontId="0" fillId="2" borderId="0" xfId="0" applyFill="1" applyBorder="1"/>
    <xf numFmtId="0" fontId="0" fillId="0" borderId="0" xfId="0" applyAlignment="1">
      <alignment horizontal="left" indent="1"/>
    </xf>
    <xf numFmtId="0" fontId="0" fillId="0" borderId="0" xfId="0"/>
    <xf numFmtId="0" fontId="17" fillId="0" borderId="0" xfId="0" applyFont="1"/>
    <xf numFmtId="165" fontId="0" fillId="0" borderId="0" xfId="8" applyNumberFormat="1" applyFont="1"/>
    <xf numFmtId="10" fontId="0" fillId="0" borderId="0" xfId="0" applyNumberFormat="1" applyAlignment="1">
      <alignment horizontal="center"/>
    </xf>
    <xf numFmtId="165" fontId="0" fillId="0" borderId="0" xfId="0" applyNumberFormat="1"/>
    <xf numFmtId="9" fontId="0" fillId="0" borderId="0" xfId="0" applyNumberFormat="1"/>
    <xf numFmtId="0" fontId="0" fillId="0" borderId="0" xfId="0"/>
    <xf numFmtId="0" fontId="0" fillId="0" borderId="0" xfId="0"/>
    <xf numFmtId="0" fontId="3" fillId="0" borderId="0" xfId="3"/>
    <xf numFmtId="0" fontId="18" fillId="0" borderId="0" xfId="0" applyFont="1"/>
    <xf numFmtId="0" fontId="19" fillId="0" borderId="0" xfId="0" applyFont="1"/>
    <xf numFmtId="0" fontId="14" fillId="0" borderId="0" xfId="0" applyFont="1" applyAlignment="1">
      <alignment horizontal="left" indent="1"/>
    </xf>
    <xf numFmtId="0" fontId="0" fillId="5" borderId="12" xfId="0" applyFill="1" applyBorder="1"/>
    <xf numFmtId="0" fontId="20" fillId="0" borderId="0" xfId="0" applyFont="1"/>
    <xf numFmtId="0" fontId="0" fillId="0" borderId="0" xfId="0"/>
    <xf numFmtId="0" fontId="3" fillId="0" borderId="0" xfId="3" applyAlignment="1"/>
    <xf numFmtId="0" fontId="0" fillId="0" borderId="0" xfId="0"/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left" indent="1"/>
    </xf>
    <xf numFmtId="0" fontId="24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2" borderId="0" xfId="0" applyFill="1"/>
    <xf numFmtId="0" fontId="0" fillId="2" borderId="8" xfId="0" applyFill="1" applyBorder="1" applyAlignment="1">
      <alignment horizontal="center"/>
    </xf>
    <xf numFmtId="0" fontId="0" fillId="2" borderId="3" xfId="0" applyFill="1" applyBorder="1"/>
    <xf numFmtId="0" fontId="6" fillId="2" borderId="0" xfId="0" applyFont="1" applyFill="1"/>
    <xf numFmtId="0" fontId="3" fillId="0" borderId="0" xfId="3"/>
    <xf numFmtId="0" fontId="3" fillId="0" borderId="0" xfId="3" applyAlignment="1"/>
    <xf numFmtId="0" fontId="25" fillId="0" borderId="0" xfId="0" applyFont="1"/>
    <xf numFmtId="0" fontId="17" fillId="0" borderId="0" xfId="0" applyFont="1" applyAlignment="1">
      <alignment horizontal="left"/>
    </xf>
    <xf numFmtId="0" fontId="17" fillId="0" borderId="0" xfId="0" quotePrefix="1" applyFont="1"/>
    <xf numFmtId="0" fontId="1" fillId="0" borderId="13" xfId="0" applyFont="1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center"/>
    </xf>
    <xf numFmtId="2" fontId="0" fillId="8" borderId="13" xfId="0" applyNumberFormat="1" applyFill="1" applyBorder="1"/>
    <xf numFmtId="0" fontId="0" fillId="5" borderId="13" xfId="0" applyFill="1" applyBorder="1"/>
    <xf numFmtId="2" fontId="0" fillId="0" borderId="13" xfId="0" applyNumberForma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0" fontId="0" fillId="9" borderId="13" xfId="0" applyNumberFormat="1" applyFill="1" applyBorder="1"/>
    <xf numFmtId="10" fontId="0" fillId="0" borderId="13" xfId="0" applyNumberFormat="1" applyBorder="1"/>
  </cellXfs>
  <cellStyles count="9">
    <cellStyle name="Accent4" xfId="4" builtinId="41"/>
    <cellStyle name="Accent6" xfId="5" builtinId="49"/>
    <cellStyle name="Comma 2" xfId="2" xr:uid="{00000000-0005-0000-0000-000002000000}"/>
    <cellStyle name="Hyperlink" xfId="6" builtinId="8"/>
    <cellStyle name="Hyperlink 2" xfId="7" xr:uid="{00000000-0005-0000-0000-000004000000}"/>
    <cellStyle name="Normal" xfId="0" builtinId="0"/>
    <cellStyle name="Normal 2" xfId="1" xr:uid="{00000000-0005-0000-0000-000006000000}"/>
    <cellStyle name="Percent" xfId="8" builtinId="5"/>
    <cellStyle name="Title" xfId="3" builtinId="15"/>
  </cellStyles>
  <dxfs count="0"/>
  <tableStyles count="0" defaultTableStyle="TableStyleMedium2" defaultPivotStyle="PivotStyleLight16"/>
  <colors>
    <mruColors>
      <color rgb="FFFFFFCC"/>
      <color rgb="FFE8D9F3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12701</xdr:colOff>
      <xdr:row>1</xdr:row>
      <xdr:rowOff>1</xdr:rowOff>
    </xdr:from>
    <xdr:to>
      <xdr:col>3</xdr:col>
      <xdr:colOff>5365</xdr:colOff>
      <xdr:row>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127118-5066-4150-9520-D85FF046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651" y="190501"/>
          <a:ext cx="4631339" cy="36956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28347</xdr:colOff>
      <xdr:row>4</xdr:row>
      <xdr:rowOff>65767</xdr:rowOff>
    </xdr:from>
    <xdr:to>
      <xdr:col>15</xdr:col>
      <xdr:colOff>364369</xdr:colOff>
      <xdr:row>25</xdr:row>
      <xdr:rowOff>188988</xdr:rowOff>
    </xdr:to>
    <xdr:sp macro="" textlink="">
      <xdr:nvSpPr>
        <xdr:cNvPr id="9" name="Text Box 4">
          <a:extLst>
            <a:ext uri="{FF2B5EF4-FFF2-40B4-BE49-F238E27FC236}">
              <a16:creationId xmlns:a16="http://schemas.microsoft.com/office/drawing/2014/main" id="{482FD157-B078-4D92-8B52-F071DC573551}"/>
            </a:ext>
          </a:extLst>
        </xdr:cNvPr>
        <xdr:cNvSpPr txBox="1"/>
      </xdr:nvSpPr>
      <xdr:spPr>
        <a:xfrm>
          <a:off x="5852204" y="1000124"/>
          <a:ext cx="5035022" cy="4123721"/>
        </a:xfrm>
        <a:prstGeom prst="rect">
          <a:avLst/>
        </a:prstGeom>
        <a:solidFill>
          <a:srgbClr val="E8D9F3"/>
        </a:solidFill>
        <a:ln w="38100">
          <a:solidFill>
            <a:srgbClr val="7030A0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 b="1" i="1" u="sng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Database Tasks: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 b="1" i="1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Displaying: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Widen each column to 150 pixels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Freeze Panes to keep column headers at the top</a:t>
          </a: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Split View into two parts</a:t>
          </a: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Split View into four</a:t>
          </a:r>
          <a:r>
            <a:rPr lang="en-US" sz="1100" baseline="0">
              <a:solidFill>
                <a:srgbClr val="00206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parts</a:t>
          </a: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 baseline="0">
              <a:solidFill>
                <a:srgbClr val="00206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New Window to view a particular area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 b="1" i="1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Printing: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Print Titles to keep column headers at the top of each printed page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Adjust Page Breaks to have each month's data on a separate page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Adjust Print Area to avoid printing this</a:t>
          </a:r>
          <a:r>
            <a:rPr lang="en-US" sz="1100" baseline="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 text box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 b="1" i="1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Editing</a:t>
          </a:r>
          <a:r>
            <a:rPr lang="en-US" sz="1100" b="1" i="1" baseline="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 and Organizing</a:t>
          </a:r>
          <a:r>
            <a:rPr lang="en-US" sz="1100" b="1" i="1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: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Replace "Oranges" with "Tangerines"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Sort data by Amount, largest to smallest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Sort data by Salesperson </a:t>
          </a:r>
          <a:r>
            <a:rPr lang="en-US" sz="1100" i="1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and</a:t>
          </a: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 Amount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13970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Filter data to show only Bananas; Then remove the filter</a:t>
          </a:r>
        </a:p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1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Analyzing:</a:t>
          </a: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Use the COUNTIF function to count sales by Amy Adams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Use Conditional Formatting to highlight Amounts over 1,000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Apply the Name "Amount" to the numbers in the Amount column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indent="139700">
            <a:lnSpc>
              <a:spcPct val="107000"/>
            </a:lnSpc>
            <a:spcBef>
              <a:spcPts val="0"/>
            </a:spcBef>
            <a:spcAft>
              <a:spcPts val="0"/>
            </a:spcAft>
          </a:pPr>
          <a:r>
            <a:rPr lang="en-US" sz="1100">
              <a:solidFill>
                <a:srgbClr val="002060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Calibri" panose="020F0502020204030204" pitchFamily="34" charset="0"/>
            </a:rPr>
            <a:t>Calculate the Average of Amount using the name "Amount"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</xdr:row>
      <xdr:rowOff>38100</xdr:rowOff>
    </xdr:from>
    <xdr:to>
      <xdr:col>8</xdr:col>
      <xdr:colOff>460824</xdr:colOff>
      <xdr:row>20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63DC72-C639-4FCF-B277-B4A447B1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904875"/>
          <a:ext cx="5118549" cy="3076575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276225</xdr:colOff>
      <xdr:row>4</xdr:row>
      <xdr:rowOff>114300</xdr:rowOff>
    </xdr:from>
    <xdr:to>
      <xdr:col>16</xdr:col>
      <xdr:colOff>593614</xdr:colOff>
      <xdr:row>19</xdr:row>
      <xdr:rowOff>12431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671A74-6EC4-4578-809A-0812BE94F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62625" y="981075"/>
          <a:ext cx="4584589" cy="27556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171450</xdr:colOff>
      <xdr:row>20</xdr:row>
      <xdr:rowOff>180975</xdr:rowOff>
    </xdr:from>
    <xdr:to>
      <xdr:col>16</xdr:col>
      <xdr:colOff>488839</xdr:colOff>
      <xdr:row>35</xdr:row>
      <xdr:rowOff>79106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37370E-F3CA-4139-80C1-DD7112EF7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7850" y="4095750"/>
          <a:ext cx="4584589" cy="27556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466725</xdr:colOff>
      <xdr:row>21</xdr:row>
      <xdr:rowOff>104775</xdr:rowOff>
    </xdr:from>
    <xdr:to>
      <xdr:col>8</xdr:col>
      <xdr:colOff>174514</xdr:colOff>
      <xdr:row>36</xdr:row>
      <xdr:rowOff>2906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7A1126-C7DE-4248-BCEB-C96725A2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725" y="4210050"/>
          <a:ext cx="4584589" cy="275563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3</xdr:row>
      <xdr:rowOff>104775</xdr:rowOff>
    </xdr:from>
    <xdr:to>
      <xdr:col>10</xdr:col>
      <xdr:colOff>570739</xdr:colOff>
      <xdr:row>24</xdr:row>
      <xdr:rowOff>94751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52D92A-2716-4F72-9806-3D9845525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676275"/>
          <a:ext cx="6085714" cy="39904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504825</xdr:colOff>
      <xdr:row>27</xdr:row>
      <xdr:rowOff>180975</xdr:rowOff>
    </xdr:from>
    <xdr:to>
      <xdr:col>8</xdr:col>
      <xdr:colOff>170882</xdr:colOff>
      <xdr:row>42</xdr:row>
      <xdr:rowOff>37761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A7D7A7-2627-4FA0-A01F-41C449BA5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334000"/>
          <a:ext cx="4542857" cy="27142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techhelptoday.com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3"/>
  <sheetViews>
    <sheetView tabSelected="1" zoomScale="120" zoomScaleNormal="120" workbookViewId="0">
      <selection activeCell="B7" sqref="B7"/>
    </sheetView>
  </sheetViews>
  <sheetFormatPr baseColWidth="10" defaultColWidth="8.83203125" defaultRowHeight="15" x14ac:dyDescent="0.2"/>
  <cols>
    <col min="1" max="1" width="3.83203125" customWidth="1"/>
    <col min="2" max="2" width="64.5" customWidth="1"/>
    <col min="3" max="3" width="69.5" customWidth="1"/>
    <col min="4" max="4" width="3.83203125" customWidth="1"/>
  </cols>
  <sheetData>
    <row r="1" spans="1:4" x14ac:dyDescent="0.2">
      <c r="A1" s="26"/>
      <c r="B1" s="26"/>
      <c r="C1" s="26"/>
      <c r="D1" s="26"/>
    </row>
    <row r="2" spans="1:4" ht="57.75" customHeight="1" x14ac:dyDescent="0.2">
      <c r="A2" s="26"/>
      <c r="B2" s="27"/>
      <c r="C2" s="12"/>
      <c r="D2" s="26"/>
    </row>
    <row r="3" spans="1:4" ht="28" x14ac:dyDescent="0.2">
      <c r="A3" s="26"/>
      <c r="B3" s="28" t="s">
        <v>240</v>
      </c>
      <c r="C3" s="12"/>
      <c r="D3" s="26"/>
    </row>
    <row r="4" spans="1:4" ht="28" x14ac:dyDescent="0.2">
      <c r="A4" s="26"/>
      <c r="B4" s="28" t="s">
        <v>136</v>
      </c>
      <c r="C4" s="12"/>
      <c r="D4" s="26"/>
    </row>
    <row r="5" spans="1:4" ht="54" customHeight="1" x14ac:dyDescent="0.2">
      <c r="A5" s="26"/>
      <c r="B5" s="28"/>
      <c r="C5" s="12"/>
      <c r="D5" s="26"/>
    </row>
    <row r="6" spans="1:4" ht="23" x14ac:dyDescent="0.2">
      <c r="A6" s="26"/>
      <c r="B6" s="29" t="s">
        <v>131</v>
      </c>
      <c r="C6" s="12"/>
      <c r="D6" s="26"/>
    </row>
    <row r="7" spans="1:4" ht="23" x14ac:dyDescent="0.2">
      <c r="A7" s="26"/>
      <c r="B7" s="29" t="s">
        <v>132</v>
      </c>
      <c r="C7" s="12"/>
      <c r="D7" s="26"/>
    </row>
    <row r="8" spans="1:4" x14ac:dyDescent="0.2">
      <c r="A8" s="26"/>
      <c r="B8" s="30" t="s">
        <v>133</v>
      </c>
      <c r="C8" s="12"/>
      <c r="D8" s="26"/>
    </row>
    <row r="9" spans="1:4" ht="63" customHeight="1" x14ac:dyDescent="0.2">
      <c r="A9" s="26"/>
      <c r="B9" s="27"/>
      <c r="C9" s="12"/>
      <c r="D9" s="26"/>
    </row>
    <row r="10" spans="1:4" x14ac:dyDescent="0.2">
      <c r="A10" s="26"/>
      <c r="B10" s="26"/>
      <c r="C10" s="26"/>
      <c r="D10" s="26"/>
    </row>
    <row r="11" spans="1:4" s="35" customFormat="1" x14ac:dyDescent="0.2">
      <c r="A11" s="34"/>
      <c r="B11" s="39"/>
      <c r="C11" s="39"/>
      <c r="D11" s="34"/>
    </row>
    <row r="12" spans="1:4" ht="16" thickBot="1" x14ac:dyDescent="0.25">
      <c r="A12" s="6"/>
      <c r="B12" s="66" t="s">
        <v>239</v>
      </c>
      <c r="C12" s="66"/>
      <c r="D12" s="6"/>
    </row>
    <row r="13" spans="1:4" x14ac:dyDescent="0.2">
      <c r="A13" s="3"/>
      <c r="B13" s="67"/>
      <c r="C13" s="67"/>
      <c r="D13" s="4"/>
    </row>
    <row r="14" spans="1:4" ht="16" x14ac:dyDescent="0.2">
      <c r="A14" s="5"/>
      <c r="B14" s="68" t="s">
        <v>118</v>
      </c>
      <c r="C14" s="68"/>
      <c r="D14" s="7"/>
    </row>
    <row r="15" spans="1:4" x14ac:dyDescent="0.2">
      <c r="A15" s="5"/>
      <c r="B15" s="65" t="s">
        <v>119</v>
      </c>
      <c r="C15" s="65"/>
      <c r="D15" s="7"/>
    </row>
    <row r="16" spans="1:4" x14ac:dyDescent="0.2">
      <c r="A16" s="5"/>
      <c r="B16" s="65"/>
      <c r="C16" s="65"/>
      <c r="D16" s="7"/>
    </row>
    <row r="17" spans="1:4" ht="16" x14ac:dyDescent="0.2">
      <c r="A17" s="5"/>
      <c r="B17" s="68" t="s">
        <v>144</v>
      </c>
      <c r="C17" s="68"/>
      <c r="D17" s="7"/>
    </row>
    <row r="18" spans="1:4" x14ac:dyDescent="0.2">
      <c r="A18" s="5"/>
      <c r="B18" s="65" t="s">
        <v>57</v>
      </c>
      <c r="C18" s="65"/>
      <c r="D18" s="7"/>
    </row>
    <row r="19" spans="1:4" x14ac:dyDescent="0.2">
      <c r="A19" s="5"/>
      <c r="B19" s="65" t="s">
        <v>29</v>
      </c>
      <c r="C19" s="65"/>
      <c r="D19" s="7"/>
    </row>
    <row r="20" spans="1:4" x14ac:dyDescent="0.2">
      <c r="A20" s="5"/>
      <c r="B20" s="65" t="s">
        <v>30</v>
      </c>
      <c r="C20" s="65"/>
      <c r="D20" s="7"/>
    </row>
    <row r="21" spans="1:4" x14ac:dyDescent="0.2">
      <c r="A21" s="5"/>
      <c r="B21" s="65" t="s">
        <v>31</v>
      </c>
      <c r="C21" s="65"/>
      <c r="D21" s="7"/>
    </row>
    <row r="22" spans="1:4" x14ac:dyDescent="0.2">
      <c r="A22" s="5"/>
      <c r="B22" s="65" t="s">
        <v>77</v>
      </c>
      <c r="C22" s="65"/>
      <c r="D22" s="7"/>
    </row>
    <row r="23" spans="1:4" x14ac:dyDescent="0.2">
      <c r="A23" s="5"/>
      <c r="B23" s="65" t="s">
        <v>44</v>
      </c>
      <c r="C23" s="65"/>
      <c r="D23" s="7"/>
    </row>
    <row r="24" spans="1:4" x14ac:dyDescent="0.2">
      <c r="A24" s="5"/>
      <c r="B24" s="65" t="s">
        <v>32</v>
      </c>
      <c r="C24" s="65"/>
      <c r="D24" s="7"/>
    </row>
    <row r="25" spans="1:4" x14ac:dyDescent="0.2">
      <c r="A25" s="5"/>
      <c r="B25" s="65" t="s">
        <v>33</v>
      </c>
      <c r="C25" s="65"/>
      <c r="D25" s="7"/>
    </row>
    <row r="26" spans="1:4" x14ac:dyDescent="0.2">
      <c r="A26" s="5"/>
      <c r="B26" s="65"/>
      <c r="C26" s="65"/>
      <c r="D26" s="7"/>
    </row>
    <row r="27" spans="1:4" ht="16" x14ac:dyDescent="0.2">
      <c r="A27" s="5"/>
      <c r="B27" s="68" t="s">
        <v>98</v>
      </c>
      <c r="C27" s="68"/>
      <c r="D27" s="7"/>
    </row>
    <row r="28" spans="1:4" x14ac:dyDescent="0.2">
      <c r="A28" s="5"/>
      <c r="B28" s="65" t="s">
        <v>34</v>
      </c>
      <c r="C28" s="65"/>
      <c r="D28" s="7"/>
    </row>
    <row r="29" spans="1:4" x14ac:dyDescent="0.2">
      <c r="A29" s="5"/>
      <c r="B29" s="65" t="s">
        <v>100</v>
      </c>
      <c r="C29" s="65"/>
      <c r="D29" s="7"/>
    </row>
    <row r="30" spans="1:4" x14ac:dyDescent="0.2">
      <c r="A30" s="5"/>
      <c r="B30" s="65" t="s">
        <v>99</v>
      </c>
      <c r="C30" s="65"/>
      <c r="D30" s="7"/>
    </row>
    <row r="31" spans="1:4" x14ac:dyDescent="0.2">
      <c r="A31" s="5"/>
      <c r="B31" s="65"/>
      <c r="C31" s="65"/>
      <c r="D31" s="7"/>
    </row>
    <row r="32" spans="1:4" ht="16" x14ac:dyDescent="0.2">
      <c r="A32" s="5"/>
      <c r="B32" s="68" t="s">
        <v>103</v>
      </c>
      <c r="C32" s="68"/>
      <c r="D32" s="7"/>
    </row>
    <row r="33" spans="1:7" x14ac:dyDescent="0.2">
      <c r="A33" s="5"/>
      <c r="B33" s="65" t="s">
        <v>35</v>
      </c>
      <c r="C33" s="65"/>
      <c r="D33" s="7"/>
    </row>
    <row r="34" spans="1:7" x14ac:dyDescent="0.2">
      <c r="A34" s="5"/>
      <c r="B34" s="65"/>
      <c r="C34" s="65"/>
      <c r="D34" s="7"/>
    </row>
    <row r="35" spans="1:7" ht="16" x14ac:dyDescent="0.2">
      <c r="A35" s="5"/>
      <c r="B35" s="68" t="s">
        <v>120</v>
      </c>
      <c r="C35" s="68"/>
      <c r="D35" s="7"/>
    </row>
    <row r="36" spans="1:7" x14ac:dyDescent="0.2">
      <c r="A36" s="5"/>
      <c r="B36" s="65" t="s">
        <v>36</v>
      </c>
      <c r="C36" s="65"/>
      <c r="D36" s="7"/>
    </row>
    <row r="37" spans="1:7" x14ac:dyDescent="0.2">
      <c r="A37" s="5"/>
      <c r="B37" s="6" t="s">
        <v>111</v>
      </c>
      <c r="C37" s="6"/>
      <c r="D37" s="7"/>
    </row>
    <row r="38" spans="1:7" x14ac:dyDescent="0.2">
      <c r="A38" s="5"/>
      <c r="B38" s="65"/>
      <c r="C38" s="65"/>
      <c r="D38" s="7"/>
    </row>
    <row r="39" spans="1:7" ht="16" x14ac:dyDescent="0.2">
      <c r="A39" s="5"/>
      <c r="B39" s="68" t="s">
        <v>142</v>
      </c>
      <c r="C39" s="68"/>
      <c r="D39" s="7"/>
    </row>
    <row r="40" spans="1:7" x14ac:dyDescent="0.2">
      <c r="A40" s="5"/>
      <c r="B40" s="65" t="s">
        <v>138</v>
      </c>
      <c r="C40" s="65"/>
      <c r="D40" s="7"/>
      <c r="F40" s="64"/>
      <c r="G40" s="64"/>
    </row>
    <row r="41" spans="1:7" x14ac:dyDescent="0.2">
      <c r="A41" s="5"/>
      <c r="B41" s="65" t="s">
        <v>139</v>
      </c>
      <c r="C41" s="65"/>
      <c r="D41" s="7"/>
      <c r="F41" s="64"/>
      <c r="G41" s="64"/>
    </row>
    <row r="42" spans="1:7" x14ac:dyDescent="0.2">
      <c r="A42" s="5"/>
      <c r="B42" s="65" t="s">
        <v>140</v>
      </c>
      <c r="C42" s="65"/>
      <c r="D42" s="7"/>
      <c r="F42" s="64"/>
      <c r="G42" s="64"/>
    </row>
    <row r="43" spans="1:7" x14ac:dyDescent="0.2">
      <c r="A43" s="5"/>
      <c r="B43" s="65"/>
      <c r="C43" s="65"/>
      <c r="D43" s="7"/>
    </row>
    <row r="44" spans="1:7" ht="16" x14ac:dyDescent="0.2">
      <c r="A44" s="5"/>
      <c r="B44" s="68" t="s">
        <v>116</v>
      </c>
      <c r="C44" s="68"/>
      <c r="D44" s="7"/>
    </row>
    <row r="45" spans="1:7" x14ac:dyDescent="0.2">
      <c r="A45" s="5"/>
      <c r="B45" s="65" t="s">
        <v>47</v>
      </c>
      <c r="C45" s="65"/>
      <c r="D45" s="7"/>
    </row>
    <row r="46" spans="1:7" x14ac:dyDescent="0.2">
      <c r="A46" s="5"/>
      <c r="B46" s="65" t="s">
        <v>48</v>
      </c>
      <c r="C46" s="65"/>
      <c r="D46" s="7"/>
    </row>
    <row r="47" spans="1:7" x14ac:dyDescent="0.2">
      <c r="A47" s="5"/>
      <c r="B47" s="65" t="s">
        <v>49</v>
      </c>
      <c r="C47" s="65"/>
      <c r="D47" s="7"/>
    </row>
    <row r="48" spans="1:7" x14ac:dyDescent="0.2">
      <c r="A48" s="5"/>
      <c r="B48" s="65" t="s">
        <v>50</v>
      </c>
      <c r="C48" s="65"/>
      <c r="D48" s="7"/>
    </row>
    <row r="49" spans="1:4" x14ac:dyDescent="0.2">
      <c r="A49" s="5"/>
      <c r="B49" s="65" t="s">
        <v>51</v>
      </c>
      <c r="C49" s="65"/>
      <c r="D49" s="7"/>
    </row>
    <row r="50" spans="1:4" x14ac:dyDescent="0.2">
      <c r="A50" s="5"/>
      <c r="B50" s="65"/>
      <c r="C50" s="65"/>
      <c r="D50" s="7"/>
    </row>
    <row r="51" spans="1:4" ht="16" x14ac:dyDescent="0.2">
      <c r="A51" s="5"/>
      <c r="B51" s="68" t="s">
        <v>117</v>
      </c>
      <c r="C51" s="68"/>
      <c r="D51" s="7"/>
    </row>
    <row r="52" spans="1:4" x14ac:dyDescent="0.2">
      <c r="A52" s="5"/>
      <c r="B52" s="65" t="s">
        <v>130</v>
      </c>
      <c r="C52" s="65"/>
      <c r="D52" s="7"/>
    </row>
    <row r="53" spans="1:4" ht="16" thickBot="1" x14ac:dyDescent="0.25">
      <c r="A53" s="8"/>
      <c r="B53" s="9"/>
      <c r="C53" s="9"/>
      <c r="D53" s="10"/>
    </row>
  </sheetData>
  <mergeCells count="43">
    <mergeCell ref="B51:C51"/>
    <mergeCell ref="B14:C14"/>
    <mergeCell ref="B15:C15"/>
    <mergeCell ref="B16:C16"/>
    <mergeCell ref="B52:C52"/>
    <mergeCell ref="B43:C43"/>
    <mergeCell ref="B44:C44"/>
    <mergeCell ref="B50:C50"/>
    <mergeCell ref="B31:C31"/>
    <mergeCell ref="B32:C32"/>
    <mergeCell ref="B34:C34"/>
    <mergeCell ref="B35:C35"/>
    <mergeCell ref="B17:C17"/>
    <mergeCell ref="B18:C18"/>
    <mergeCell ref="B48:C48"/>
    <mergeCell ref="B49:C49"/>
    <mergeCell ref="B47:C47"/>
    <mergeCell ref="B19:C19"/>
    <mergeCell ref="B20:C20"/>
    <mergeCell ref="B21:C21"/>
    <mergeCell ref="B22:C22"/>
    <mergeCell ref="B23:C23"/>
    <mergeCell ref="B38:C38"/>
    <mergeCell ref="B39:C39"/>
    <mergeCell ref="B40:C40"/>
    <mergeCell ref="B41:C41"/>
    <mergeCell ref="B42:C42"/>
    <mergeCell ref="B36:C36"/>
    <mergeCell ref="B45:C45"/>
    <mergeCell ref="B46:C46"/>
    <mergeCell ref="B27:C27"/>
    <mergeCell ref="B28:C28"/>
    <mergeCell ref="F40:G40"/>
    <mergeCell ref="F41:G41"/>
    <mergeCell ref="F42:G42"/>
    <mergeCell ref="B24:C24"/>
    <mergeCell ref="B12:C12"/>
    <mergeCell ref="B13:C13"/>
    <mergeCell ref="B26:C26"/>
    <mergeCell ref="B25:C25"/>
    <mergeCell ref="B29:C29"/>
    <mergeCell ref="B30:C30"/>
    <mergeCell ref="B33:C33"/>
  </mergeCells>
  <hyperlinks>
    <hyperlink ref="B8" r:id="rId1" xr:uid="{00000000-0004-0000-0000-000000000000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49251-41E1-4BC3-856A-2D1A5C0A9B77}">
  <dimension ref="A1:G87"/>
  <sheetViews>
    <sheetView zoomScale="120" zoomScaleNormal="120" workbookViewId="0">
      <selection sqref="A1:C1"/>
    </sheetView>
  </sheetViews>
  <sheetFormatPr baseColWidth="10" defaultColWidth="9.1640625" defaultRowHeight="15" x14ac:dyDescent="0.2"/>
  <cols>
    <col min="1" max="5" width="12.83203125" style="47" customWidth="1"/>
    <col min="6" max="6" width="9.1640625" style="47" customWidth="1"/>
    <col min="7" max="16384" width="9.1640625" style="47"/>
  </cols>
  <sheetData>
    <row r="1" spans="1:7" ht="24" x14ac:dyDescent="0.3">
      <c r="A1" s="69" t="s">
        <v>183</v>
      </c>
      <c r="B1" s="69"/>
      <c r="C1" s="69"/>
    </row>
    <row r="3" spans="1:7" x14ac:dyDescent="0.2">
      <c r="A3" s="47" t="s">
        <v>185</v>
      </c>
    </row>
    <row r="5" spans="1:7" x14ac:dyDescent="0.2">
      <c r="C5" s="11" t="s">
        <v>184</v>
      </c>
      <c r="D5" s="11" t="s">
        <v>28</v>
      </c>
      <c r="E5" s="11" t="s">
        <v>61</v>
      </c>
      <c r="G5"/>
    </row>
    <row r="6" spans="1:7" x14ac:dyDescent="0.2">
      <c r="B6" s="19" t="s">
        <v>3</v>
      </c>
      <c r="G6"/>
    </row>
    <row r="7" spans="1:7" x14ac:dyDescent="0.2">
      <c r="B7" s="19" t="s">
        <v>1</v>
      </c>
      <c r="G7"/>
    </row>
    <row r="8" spans="1:7" x14ac:dyDescent="0.2">
      <c r="B8" s="19" t="s">
        <v>4</v>
      </c>
      <c r="G8"/>
    </row>
    <row r="9" spans="1:7" x14ac:dyDescent="0.2">
      <c r="B9" s="19" t="s">
        <v>2</v>
      </c>
      <c r="G9"/>
    </row>
    <row r="10" spans="1:7" x14ac:dyDescent="0.2">
      <c r="B10" s="19" t="s">
        <v>55</v>
      </c>
      <c r="G10"/>
    </row>
    <row r="11" spans="1:7" x14ac:dyDescent="0.2">
      <c r="G11"/>
    </row>
    <row r="12" spans="1:7" x14ac:dyDescent="0.2">
      <c r="A12" s="11" t="s">
        <v>12</v>
      </c>
      <c r="B12" s="11" t="s">
        <v>0</v>
      </c>
      <c r="C12" s="11" t="s">
        <v>13</v>
      </c>
      <c r="D12" s="11" t="s">
        <v>10</v>
      </c>
      <c r="E12" s="11" t="s">
        <v>11</v>
      </c>
      <c r="G12"/>
    </row>
    <row r="13" spans="1:7" x14ac:dyDescent="0.2">
      <c r="A13" s="1">
        <v>43283</v>
      </c>
      <c r="B13" s="47" t="s">
        <v>3</v>
      </c>
      <c r="C13" s="47" t="s">
        <v>15</v>
      </c>
      <c r="D13" s="47" t="s">
        <v>6</v>
      </c>
      <c r="E13" s="47">
        <v>779</v>
      </c>
      <c r="G13"/>
    </row>
    <row r="14" spans="1:7" x14ac:dyDescent="0.2">
      <c r="A14" s="1">
        <v>43286</v>
      </c>
      <c r="B14" s="47" t="s">
        <v>1</v>
      </c>
      <c r="C14" s="47" t="s">
        <v>15</v>
      </c>
      <c r="D14" s="47" t="s">
        <v>9</v>
      </c>
      <c r="E14" s="47">
        <v>1037</v>
      </c>
      <c r="G14"/>
    </row>
    <row r="15" spans="1:7" x14ac:dyDescent="0.2">
      <c r="A15" s="1">
        <v>43287</v>
      </c>
      <c r="B15" s="47" t="s">
        <v>4</v>
      </c>
      <c r="C15" s="47" t="s">
        <v>24</v>
      </c>
      <c r="D15" s="47" t="s">
        <v>7</v>
      </c>
      <c r="E15" s="47">
        <v>1442</v>
      </c>
      <c r="G15"/>
    </row>
    <row r="16" spans="1:7" x14ac:dyDescent="0.2">
      <c r="A16" s="1">
        <v>43288</v>
      </c>
      <c r="B16" s="47" t="s">
        <v>3</v>
      </c>
      <c r="C16" s="47" t="s">
        <v>22</v>
      </c>
      <c r="D16" s="47" t="s">
        <v>7</v>
      </c>
      <c r="E16" s="47">
        <v>503</v>
      </c>
      <c r="G16"/>
    </row>
    <row r="17" spans="1:5" x14ac:dyDescent="0.2">
      <c r="A17" s="1">
        <v>43289</v>
      </c>
      <c r="B17" s="47" t="s">
        <v>3</v>
      </c>
      <c r="C17" s="47" t="s">
        <v>14</v>
      </c>
      <c r="D17" s="47" t="s">
        <v>5</v>
      </c>
      <c r="E17" s="47">
        <v>1042</v>
      </c>
    </row>
    <row r="18" spans="1:5" x14ac:dyDescent="0.2">
      <c r="A18" s="1">
        <v>43299</v>
      </c>
      <c r="B18" s="47" t="s">
        <v>2</v>
      </c>
      <c r="C18" s="47" t="s">
        <v>20</v>
      </c>
      <c r="D18" s="47" t="s">
        <v>6</v>
      </c>
      <c r="E18" s="47">
        <v>605</v>
      </c>
    </row>
    <row r="19" spans="1:5" x14ac:dyDescent="0.2">
      <c r="A19" s="1">
        <v>43299</v>
      </c>
      <c r="B19" s="47" t="s">
        <v>2</v>
      </c>
      <c r="C19" s="47" t="s">
        <v>19</v>
      </c>
      <c r="D19" s="47" t="s">
        <v>7</v>
      </c>
      <c r="E19" s="47">
        <v>549</v>
      </c>
    </row>
    <row r="20" spans="1:5" x14ac:dyDescent="0.2">
      <c r="A20" s="1">
        <v>43300</v>
      </c>
      <c r="B20" s="47" t="s">
        <v>55</v>
      </c>
      <c r="C20" s="47" t="s">
        <v>16</v>
      </c>
      <c r="D20" s="47" t="s">
        <v>7</v>
      </c>
      <c r="E20" s="47">
        <v>840</v>
      </c>
    </row>
    <row r="21" spans="1:5" x14ac:dyDescent="0.2">
      <c r="A21" s="1">
        <v>43302</v>
      </c>
      <c r="B21" s="47" t="s">
        <v>1</v>
      </c>
      <c r="C21" s="47" t="s">
        <v>21</v>
      </c>
      <c r="D21" s="47" t="s">
        <v>9</v>
      </c>
      <c r="E21" s="47">
        <v>1049</v>
      </c>
    </row>
    <row r="22" spans="1:5" x14ac:dyDescent="0.2">
      <c r="A22" s="1">
        <v>43304</v>
      </c>
      <c r="B22" s="47" t="s">
        <v>4</v>
      </c>
      <c r="C22" s="47" t="s">
        <v>16</v>
      </c>
      <c r="D22" s="47" t="s">
        <v>8</v>
      </c>
      <c r="E22" s="47">
        <v>1360</v>
      </c>
    </row>
    <row r="23" spans="1:5" x14ac:dyDescent="0.2">
      <c r="A23" s="1">
        <v>43307</v>
      </c>
      <c r="B23" s="47" t="s">
        <v>1</v>
      </c>
      <c r="C23" s="47" t="s">
        <v>23</v>
      </c>
      <c r="D23" s="47" t="s">
        <v>6</v>
      </c>
      <c r="E23" s="47">
        <v>1403</v>
      </c>
    </row>
    <row r="24" spans="1:5" x14ac:dyDescent="0.2">
      <c r="A24" s="1">
        <v>43308</v>
      </c>
      <c r="B24" s="47" t="s">
        <v>55</v>
      </c>
      <c r="C24" s="47" t="s">
        <v>17</v>
      </c>
      <c r="D24" s="47" t="s">
        <v>43</v>
      </c>
      <c r="E24" s="47">
        <v>1088</v>
      </c>
    </row>
    <row r="25" spans="1:5" x14ac:dyDescent="0.2">
      <c r="A25" s="1">
        <v>43310</v>
      </c>
      <c r="B25" s="47" t="s">
        <v>3</v>
      </c>
      <c r="C25" s="47" t="s">
        <v>22</v>
      </c>
      <c r="D25" s="47" t="s">
        <v>43</v>
      </c>
      <c r="E25" s="47">
        <v>1368</v>
      </c>
    </row>
    <row r="26" spans="1:5" x14ac:dyDescent="0.2">
      <c r="A26" s="1">
        <v>43310</v>
      </c>
      <c r="B26" s="47" t="s">
        <v>55</v>
      </c>
      <c r="C26" s="47" t="s">
        <v>22</v>
      </c>
      <c r="D26" s="47" t="s">
        <v>6</v>
      </c>
      <c r="E26" s="47">
        <v>1317</v>
      </c>
    </row>
    <row r="27" spans="1:5" x14ac:dyDescent="0.2">
      <c r="A27" s="1">
        <v>43318</v>
      </c>
      <c r="B27" s="47" t="s">
        <v>3</v>
      </c>
      <c r="C27" s="47" t="s">
        <v>23</v>
      </c>
      <c r="D27" s="47" t="s">
        <v>6</v>
      </c>
      <c r="E27" s="47">
        <v>686</v>
      </c>
    </row>
    <row r="28" spans="1:5" x14ac:dyDescent="0.2">
      <c r="A28" s="1">
        <v>43319</v>
      </c>
      <c r="B28" s="47" t="s">
        <v>3</v>
      </c>
      <c r="C28" s="47" t="s">
        <v>17</v>
      </c>
      <c r="D28" s="47" t="s">
        <v>5</v>
      </c>
      <c r="E28" s="47">
        <v>811</v>
      </c>
    </row>
    <row r="29" spans="1:5" x14ac:dyDescent="0.2">
      <c r="A29" s="1">
        <v>43320</v>
      </c>
      <c r="B29" s="47" t="s">
        <v>3</v>
      </c>
      <c r="C29" s="47" t="s">
        <v>15</v>
      </c>
      <c r="D29" s="47" t="s">
        <v>7</v>
      </c>
      <c r="E29" s="47">
        <v>624</v>
      </c>
    </row>
    <row r="30" spans="1:5" x14ac:dyDescent="0.2">
      <c r="A30" s="1">
        <v>43321</v>
      </c>
      <c r="B30" s="47" t="s">
        <v>3</v>
      </c>
      <c r="C30" s="47" t="s">
        <v>24</v>
      </c>
      <c r="D30" s="47" t="s">
        <v>9</v>
      </c>
      <c r="E30" s="47">
        <v>1123</v>
      </c>
    </row>
    <row r="31" spans="1:5" x14ac:dyDescent="0.2">
      <c r="A31" s="1">
        <v>43323</v>
      </c>
      <c r="B31" s="47" t="s">
        <v>3</v>
      </c>
      <c r="C31" s="47" t="s">
        <v>18</v>
      </c>
      <c r="D31" s="47" t="s">
        <v>5</v>
      </c>
      <c r="E31" s="47">
        <v>1482</v>
      </c>
    </row>
    <row r="32" spans="1:5" x14ac:dyDescent="0.2">
      <c r="A32" s="1">
        <v>43328</v>
      </c>
      <c r="B32" s="47" t="s">
        <v>1</v>
      </c>
      <c r="C32" s="47" t="s">
        <v>23</v>
      </c>
      <c r="D32" s="47" t="s">
        <v>8</v>
      </c>
      <c r="E32" s="47">
        <v>882</v>
      </c>
    </row>
    <row r="33" spans="1:5" x14ac:dyDescent="0.2">
      <c r="A33" s="1">
        <v>43333</v>
      </c>
      <c r="B33" s="47" t="s">
        <v>2</v>
      </c>
      <c r="C33" s="47" t="s">
        <v>20</v>
      </c>
      <c r="D33" s="47" t="s">
        <v>8</v>
      </c>
      <c r="E33" s="47">
        <v>558</v>
      </c>
    </row>
    <row r="34" spans="1:5" x14ac:dyDescent="0.2">
      <c r="A34" s="1">
        <v>43334</v>
      </c>
      <c r="B34" s="47" t="s">
        <v>2</v>
      </c>
      <c r="C34" s="47" t="s">
        <v>21</v>
      </c>
      <c r="D34" s="47" t="s">
        <v>9</v>
      </c>
      <c r="E34" s="47">
        <v>394</v>
      </c>
    </row>
    <row r="35" spans="1:5" x14ac:dyDescent="0.2">
      <c r="A35" s="1">
        <v>43336</v>
      </c>
      <c r="B35" s="47" t="s">
        <v>1</v>
      </c>
      <c r="C35" s="47" t="s">
        <v>24</v>
      </c>
      <c r="D35" s="47" t="s">
        <v>43</v>
      </c>
      <c r="E35" s="47">
        <v>286</v>
      </c>
    </row>
    <row r="36" spans="1:5" x14ac:dyDescent="0.2">
      <c r="A36" s="1">
        <v>43336</v>
      </c>
      <c r="B36" s="47" t="s">
        <v>55</v>
      </c>
      <c r="C36" s="47" t="s">
        <v>20</v>
      </c>
      <c r="D36" s="47" t="s">
        <v>9</v>
      </c>
      <c r="E36" s="47">
        <v>384</v>
      </c>
    </row>
    <row r="37" spans="1:5" x14ac:dyDescent="0.2">
      <c r="A37" s="1">
        <v>43341</v>
      </c>
      <c r="B37" s="47" t="s">
        <v>55</v>
      </c>
      <c r="C37" s="47" t="s">
        <v>14</v>
      </c>
      <c r="D37" s="47" t="s">
        <v>9</v>
      </c>
      <c r="E37" s="47">
        <v>416</v>
      </c>
    </row>
    <row r="38" spans="1:5" x14ac:dyDescent="0.2">
      <c r="A38" s="1">
        <v>43341</v>
      </c>
      <c r="B38" s="47" t="s">
        <v>3</v>
      </c>
      <c r="C38" s="47" t="s">
        <v>15</v>
      </c>
      <c r="D38" s="47" t="s">
        <v>5</v>
      </c>
      <c r="E38" s="47">
        <v>989</v>
      </c>
    </row>
    <row r="39" spans="1:5" x14ac:dyDescent="0.2">
      <c r="A39" s="1">
        <v>43343</v>
      </c>
      <c r="B39" s="47" t="s">
        <v>1</v>
      </c>
      <c r="C39" s="47" t="s">
        <v>21</v>
      </c>
      <c r="D39" s="47" t="s">
        <v>6</v>
      </c>
      <c r="E39" s="47">
        <v>821</v>
      </c>
    </row>
    <row r="40" spans="1:5" x14ac:dyDescent="0.2">
      <c r="A40" s="1">
        <v>43344</v>
      </c>
      <c r="B40" s="47" t="s">
        <v>4</v>
      </c>
      <c r="C40" s="47" t="s">
        <v>15</v>
      </c>
      <c r="D40" s="47" t="s">
        <v>6</v>
      </c>
      <c r="E40" s="47">
        <v>1113</v>
      </c>
    </row>
    <row r="41" spans="1:5" x14ac:dyDescent="0.2">
      <c r="A41" s="1">
        <v>43344</v>
      </c>
      <c r="B41" s="47" t="s">
        <v>1</v>
      </c>
      <c r="C41" s="47" t="s">
        <v>20</v>
      </c>
      <c r="D41" s="47" t="s">
        <v>5</v>
      </c>
      <c r="E41" s="47">
        <v>1399</v>
      </c>
    </row>
    <row r="42" spans="1:5" x14ac:dyDescent="0.2">
      <c r="A42" s="1">
        <v>43346</v>
      </c>
      <c r="B42" s="47" t="s">
        <v>1</v>
      </c>
      <c r="C42" s="47" t="s">
        <v>26</v>
      </c>
      <c r="D42" s="47" t="s">
        <v>5</v>
      </c>
      <c r="E42" s="47">
        <v>996</v>
      </c>
    </row>
    <row r="43" spans="1:5" x14ac:dyDescent="0.2">
      <c r="A43" s="1">
        <v>43349</v>
      </c>
      <c r="B43" s="47" t="s">
        <v>1</v>
      </c>
      <c r="C43" s="47" t="s">
        <v>18</v>
      </c>
      <c r="D43" s="47" t="s">
        <v>9</v>
      </c>
      <c r="E43" s="47">
        <v>407</v>
      </c>
    </row>
    <row r="44" spans="1:5" x14ac:dyDescent="0.2">
      <c r="A44" s="1">
        <v>43351</v>
      </c>
      <c r="B44" s="47" t="s">
        <v>3</v>
      </c>
      <c r="C44" s="47" t="s">
        <v>20</v>
      </c>
      <c r="D44" s="47" t="s">
        <v>6</v>
      </c>
      <c r="E44" s="47">
        <v>1265</v>
      </c>
    </row>
    <row r="45" spans="1:5" x14ac:dyDescent="0.2">
      <c r="A45" s="1">
        <v>43359</v>
      </c>
      <c r="B45" s="47" t="s">
        <v>2</v>
      </c>
      <c r="C45" s="47" t="s">
        <v>20</v>
      </c>
      <c r="D45" s="47" t="s">
        <v>8</v>
      </c>
      <c r="E45" s="47">
        <v>236</v>
      </c>
    </row>
    <row r="46" spans="1:5" x14ac:dyDescent="0.2">
      <c r="A46" s="1">
        <v>43367</v>
      </c>
      <c r="B46" s="47" t="s">
        <v>1</v>
      </c>
      <c r="C46" s="47" t="s">
        <v>25</v>
      </c>
      <c r="D46" s="47" t="s">
        <v>5</v>
      </c>
      <c r="E46" s="47">
        <v>1339</v>
      </c>
    </row>
    <row r="47" spans="1:5" x14ac:dyDescent="0.2">
      <c r="A47" s="1">
        <v>43368</v>
      </c>
      <c r="B47" s="47" t="s">
        <v>55</v>
      </c>
      <c r="C47" s="47" t="s">
        <v>25</v>
      </c>
      <c r="D47" s="47" t="s">
        <v>7</v>
      </c>
      <c r="E47" s="47">
        <v>361</v>
      </c>
    </row>
    <row r="48" spans="1:5" x14ac:dyDescent="0.2">
      <c r="A48" s="1">
        <v>43374</v>
      </c>
      <c r="B48" s="47" t="s">
        <v>1</v>
      </c>
      <c r="C48" s="47" t="s">
        <v>16</v>
      </c>
      <c r="D48" s="47" t="s">
        <v>6</v>
      </c>
      <c r="E48" s="47">
        <v>207</v>
      </c>
    </row>
    <row r="49" spans="1:5" x14ac:dyDescent="0.2">
      <c r="A49" s="1">
        <v>43376</v>
      </c>
      <c r="B49" s="47" t="s">
        <v>55</v>
      </c>
      <c r="C49" s="47" t="s">
        <v>14</v>
      </c>
      <c r="D49" s="47" t="s">
        <v>43</v>
      </c>
      <c r="E49" s="47">
        <v>1297</v>
      </c>
    </row>
    <row r="50" spans="1:5" x14ac:dyDescent="0.2">
      <c r="A50" s="1">
        <v>43382</v>
      </c>
      <c r="B50" s="47" t="s">
        <v>55</v>
      </c>
      <c r="C50" s="47" t="s">
        <v>23</v>
      </c>
      <c r="D50" s="47" t="s">
        <v>8</v>
      </c>
      <c r="E50" s="47">
        <v>1086</v>
      </c>
    </row>
    <row r="51" spans="1:5" x14ac:dyDescent="0.2">
      <c r="A51" s="1">
        <v>43384</v>
      </c>
      <c r="B51" s="47" t="s">
        <v>4</v>
      </c>
      <c r="C51" s="47" t="s">
        <v>22</v>
      </c>
      <c r="D51" s="47" t="s">
        <v>5</v>
      </c>
      <c r="E51" s="47">
        <v>1288</v>
      </c>
    </row>
    <row r="52" spans="1:5" x14ac:dyDescent="0.2">
      <c r="A52" s="1">
        <v>43385</v>
      </c>
      <c r="B52" s="47" t="s">
        <v>1</v>
      </c>
      <c r="C52" s="47" t="s">
        <v>18</v>
      </c>
      <c r="D52" s="47" t="s">
        <v>5</v>
      </c>
      <c r="E52" s="47">
        <v>625</v>
      </c>
    </row>
    <row r="53" spans="1:5" x14ac:dyDescent="0.2">
      <c r="A53" s="1">
        <v>43390</v>
      </c>
      <c r="B53" s="47" t="s">
        <v>3</v>
      </c>
      <c r="C53" s="47" t="s">
        <v>14</v>
      </c>
      <c r="D53" s="47" t="s">
        <v>5</v>
      </c>
      <c r="E53" s="47">
        <v>267</v>
      </c>
    </row>
    <row r="54" spans="1:5" x14ac:dyDescent="0.2">
      <c r="A54" s="1">
        <v>43392</v>
      </c>
      <c r="B54" s="47" t="s">
        <v>3</v>
      </c>
      <c r="C54" s="47" t="s">
        <v>18</v>
      </c>
      <c r="D54" s="47" t="s">
        <v>8</v>
      </c>
      <c r="E54" s="47">
        <v>1100</v>
      </c>
    </row>
    <row r="55" spans="1:5" x14ac:dyDescent="0.2">
      <c r="A55" s="1">
        <v>43392</v>
      </c>
      <c r="B55" s="47" t="s">
        <v>55</v>
      </c>
      <c r="C55" s="47" t="s">
        <v>24</v>
      </c>
      <c r="D55" s="47" t="s">
        <v>43</v>
      </c>
      <c r="E55" s="47">
        <v>1252</v>
      </c>
    </row>
    <row r="56" spans="1:5" x14ac:dyDescent="0.2">
      <c r="A56" s="1">
        <v>43393</v>
      </c>
      <c r="B56" s="47" t="s">
        <v>1</v>
      </c>
      <c r="C56" s="47" t="s">
        <v>21</v>
      </c>
      <c r="D56" s="47" t="s">
        <v>7</v>
      </c>
      <c r="E56" s="47">
        <v>433</v>
      </c>
    </row>
    <row r="57" spans="1:5" x14ac:dyDescent="0.2">
      <c r="A57" s="1">
        <v>43393</v>
      </c>
      <c r="B57" s="47" t="s">
        <v>1</v>
      </c>
      <c r="C57" s="47" t="s">
        <v>18</v>
      </c>
      <c r="D57" s="47" t="s">
        <v>8</v>
      </c>
      <c r="E57" s="47">
        <v>795</v>
      </c>
    </row>
    <row r="58" spans="1:5" x14ac:dyDescent="0.2">
      <c r="A58" s="1">
        <v>43394</v>
      </c>
      <c r="B58" s="47" t="s">
        <v>2</v>
      </c>
      <c r="C58" s="47" t="s">
        <v>15</v>
      </c>
      <c r="D58" s="47" t="s">
        <v>7</v>
      </c>
      <c r="E58" s="47">
        <v>611</v>
      </c>
    </row>
    <row r="59" spans="1:5" x14ac:dyDescent="0.2">
      <c r="A59" s="1">
        <v>43398</v>
      </c>
      <c r="B59" s="47" t="s">
        <v>4</v>
      </c>
      <c r="C59" s="47" t="s">
        <v>19</v>
      </c>
      <c r="D59" s="47" t="s">
        <v>7</v>
      </c>
      <c r="E59" s="47">
        <v>248</v>
      </c>
    </row>
    <row r="60" spans="1:5" x14ac:dyDescent="0.2">
      <c r="A60" s="1">
        <v>43398</v>
      </c>
      <c r="B60" s="47" t="s">
        <v>1</v>
      </c>
      <c r="C60" s="47" t="s">
        <v>14</v>
      </c>
      <c r="D60" s="47" t="s">
        <v>7</v>
      </c>
      <c r="E60" s="47">
        <v>627</v>
      </c>
    </row>
    <row r="61" spans="1:5" x14ac:dyDescent="0.2">
      <c r="A61" s="1">
        <v>43399</v>
      </c>
      <c r="B61" s="47" t="s">
        <v>2</v>
      </c>
      <c r="C61" s="47" t="s">
        <v>21</v>
      </c>
      <c r="D61" s="47" t="s">
        <v>6</v>
      </c>
      <c r="E61" s="47">
        <v>395</v>
      </c>
    </row>
    <row r="62" spans="1:5" x14ac:dyDescent="0.2">
      <c r="A62" s="1">
        <v>43399</v>
      </c>
      <c r="B62" s="47" t="s">
        <v>2</v>
      </c>
      <c r="C62" s="47" t="s">
        <v>19</v>
      </c>
      <c r="D62" s="47" t="s">
        <v>9</v>
      </c>
      <c r="E62" s="47">
        <v>682</v>
      </c>
    </row>
    <row r="63" spans="1:5" x14ac:dyDescent="0.2">
      <c r="A63" s="1">
        <v>43399</v>
      </c>
      <c r="B63" s="47" t="s">
        <v>3</v>
      </c>
      <c r="C63" s="47" t="s">
        <v>14</v>
      </c>
      <c r="D63" s="47" t="s">
        <v>7</v>
      </c>
      <c r="E63" s="47">
        <v>1072</v>
      </c>
    </row>
    <row r="64" spans="1:5" x14ac:dyDescent="0.2">
      <c r="A64" s="1">
        <v>43399</v>
      </c>
      <c r="B64" s="47" t="s">
        <v>1</v>
      </c>
      <c r="C64" s="47" t="s">
        <v>23</v>
      </c>
      <c r="D64" s="47" t="s">
        <v>6</v>
      </c>
      <c r="E64" s="47">
        <v>1462</v>
      </c>
    </row>
    <row r="65" spans="1:5" x14ac:dyDescent="0.2">
      <c r="A65" s="1">
        <v>43404</v>
      </c>
      <c r="B65" s="47" t="s">
        <v>4</v>
      </c>
      <c r="C65" s="47" t="s">
        <v>16</v>
      </c>
      <c r="D65" s="47" t="s">
        <v>8</v>
      </c>
      <c r="E65" s="47">
        <v>700</v>
      </c>
    </row>
    <row r="66" spans="1:5" x14ac:dyDescent="0.2">
      <c r="A66" s="1">
        <v>43405</v>
      </c>
      <c r="B66" s="47" t="s">
        <v>2</v>
      </c>
      <c r="C66" s="47" t="s">
        <v>19</v>
      </c>
      <c r="D66" s="47" t="s">
        <v>5</v>
      </c>
      <c r="E66" s="47">
        <v>707</v>
      </c>
    </row>
    <row r="67" spans="1:5" x14ac:dyDescent="0.2">
      <c r="A67" s="1">
        <v>43405</v>
      </c>
      <c r="B67" s="47" t="s">
        <v>1</v>
      </c>
      <c r="C67" s="47" t="s">
        <v>14</v>
      </c>
      <c r="D67" s="47" t="s">
        <v>5</v>
      </c>
      <c r="E67" s="47">
        <v>790</v>
      </c>
    </row>
    <row r="68" spans="1:5" x14ac:dyDescent="0.2">
      <c r="A68" s="1">
        <v>43407</v>
      </c>
      <c r="B68" s="47" t="s">
        <v>2</v>
      </c>
      <c r="C68" s="47" t="s">
        <v>24</v>
      </c>
      <c r="D68" s="47" t="s">
        <v>5</v>
      </c>
      <c r="E68" s="47">
        <v>803</v>
      </c>
    </row>
    <row r="69" spans="1:5" x14ac:dyDescent="0.2">
      <c r="A69" s="1">
        <v>43410</v>
      </c>
      <c r="B69" s="47" t="s">
        <v>55</v>
      </c>
      <c r="C69" s="47" t="s">
        <v>16</v>
      </c>
      <c r="D69" s="47" t="s">
        <v>7</v>
      </c>
      <c r="E69" s="47">
        <v>916</v>
      </c>
    </row>
    <row r="70" spans="1:5" x14ac:dyDescent="0.2">
      <c r="A70" s="1">
        <v>43412</v>
      </c>
      <c r="B70" s="47" t="s">
        <v>1</v>
      </c>
      <c r="C70" s="47" t="s">
        <v>17</v>
      </c>
      <c r="D70" s="47" t="s">
        <v>8</v>
      </c>
      <c r="E70" s="47">
        <v>1163</v>
      </c>
    </row>
    <row r="71" spans="1:5" x14ac:dyDescent="0.2">
      <c r="A71" s="1">
        <v>43417</v>
      </c>
      <c r="B71" s="47" t="s">
        <v>55</v>
      </c>
      <c r="C71" s="47" t="s">
        <v>23</v>
      </c>
      <c r="D71" s="47" t="s">
        <v>5</v>
      </c>
      <c r="E71" s="47">
        <v>533</v>
      </c>
    </row>
    <row r="72" spans="1:5" x14ac:dyDescent="0.2">
      <c r="A72" s="1">
        <v>43420</v>
      </c>
      <c r="B72" s="47" t="s">
        <v>55</v>
      </c>
      <c r="C72" s="47" t="s">
        <v>15</v>
      </c>
      <c r="D72" s="47" t="s">
        <v>8</v>
      </c>
      <c r="E72" s="47">
        <v>1227</v>
      </c>
    </row>
    <row r="73" spans="1:5" x14ac:dyDescent="0.2">
      <c r="A73" s="1">
        <v>43424</v>
      </c>
      <c r="B73" s="47" t="s">
        <v>3</v>
      </c>
      <c r="C73" s="47" t="s">
        <v>22</v>
      </c>
      <c r="D73" s="47" t="s">
        <v>8</v>
      </c>
      <c r="E73" s="47">
        <v>1070</v>
      </c>
    </row>
    <row r="74" spans="1:5" x14ac:dyDescent="0.2">
      <c r="A74" s="1">
        <v>43426</v>
      </c>
      <c r="B74" s="47" t="s">
        <v>2</v>
      </c>
      <c r="C74" s="47" t="s">
        <v>14</v>
      </c>
      <c r="D74" s="47" t="s">
        <v>9</v>
      </c>
      <c r="E74" s="47">
        <v>217</v>
      </c>
    </row>
    <row r="75" spans="1:5" x14ac:dyDescent="0.2">
      <c r="A75" s="1">
        <v>43430</v>
      </c>
      <c r="B75" s="47" t="s">
        <v>2</v>
      </c>
      <c r="C75" s="47" t="s">
        <v>21</v>
      </c>
      <c r="D75" s="47" t="s">
        <v>6</v>
      </c>
      <c r="E75" s="47">
        <v>931</v>
      </c>
    </row>
    <row r="76" spans="1:5" x14ac:dyDescent="0.2">
      <c r="A76" s="1">
        <v>43430</v>
      </c>
      <c r="B76" s="47" t="s">
        <v>2</v>
      </c>
      <c r="C76" s="47" t="s">
        <v>19</v>
      </c>
      <c r="D76" s="47" t="s">
        <v>43</v>
      </c>
      <c r="E76" s="47">
        <v>450</v>
      </c>
    </row>
    <row r="77" spans="1:5" x14ac:dyDescent="0.2">
      <c r="A77" s="1">
        <v>43434</v>
      </c>
      <c r="B77" s="47" t="s">
        <v>3</v>
      </c>
      <c r="C77" s="47" t="s">
        <v>17</v>
      </c>
      <c r="D77" s="47" t="s">
        <v>5</v>
      </c>
      <c r="E77" s="47">
        <v>723</v>
      </c>
    </row>
    <row r="78" spans="1:5" x14ac:dyDescent="0.2">
      <c r="A78" s="1">
        <v>43435</v>
      </c>
      <c r="B78" s="47" t="s">
        <v>4</v>
      </c>
      <c r="C78" s="47" t="s">
        <v>17</v>
      </c>
      <c r="D78" s="47" t="s">
        <v>7</v>
      </c>
      <c r="E78" s="47">
        <v>1124</v>
      </c>
    </row>
    <row r="79" spans="1:5" x14ac:dyDescent="0.2">
      <c r="A79" s="1">
        <v>43436</v>
      </c>
      <c r="B79" s="47" t="s">
        <v>3</v>
      </c>
      <c r="C79" s="47" t="s">
        <v>16</v>
      </c>
      <c r="D79" s="47" t="s">
        <v>6</v>
      </c>
      <c r="E79" s="47">
        <v>1070</v>
      </c>
    </row>
    <row r="80" spans="1:5" x14ac:dyDescent="0.2">
      <c r="A80" s="1">
        <v>43439</v>
      </c>
      <c r="B80" s="47" t="s">
        <v>1</v>
      </c>
      <c r="C80" s="47" t="s">
        <v>25</v>
      </c>
      <c r="D80" s="47" t="s">
        <v>5</v>
      </c>
      <c r="E80" s="47">
        <v>501</v>
      </c>
    </row>
    <row r="81" spans="1:5" x14ac:dyDescent="0.2">
      <c r="A81" s="1">
        <v>43439</v>
      </c>
      <c r="B81" s="47" t="s">
        <v>4</v>
      </c>
      <c r="C81" s="47" t="s">
        <v>19</v>
      </c>
      <c r="D81" s="47" t="s">
        <v>6</v>
      </c>
      <c r="E81" s="47">
        <v>746</v>
      </c>
    </row>
    <row r="82" spans="1:5" x14ac:dyDescent="0.2">
      <c r="A82" s="1">
        <v>43441</v>
      </c>
      <c r="B82" s="47" t="s">
        <v>4</v>
      </c>
      <c r="C82" s="47" t="s">
        <v>18</v>
      </c>
      <c r="D82" s="47" t="s">
        <v>6</v>
      </c>
      <c r="E82" s="47">
        <v>1295</v>
      </c>
    </row>
    <row r="83" spans="1:5" x14ac:dyDescent="0.2">
      <c r="A83" s="1">
        <v>43441</v>
      </c>
      <c r="B83" s="47" t="s">
        <v>1</v>
      </c>
      <c r="C83" s="47" t="s">
        <v>15</v>
      </c>
      <c r="D83" s="47" t="s">
        <v>9</v>
      </c>
      <c r="E83" s="47">
        <v>1412</v>
      </c>
    </row>
    <row r="84" spans="1:5" x14ac:dyDescent="0.2">
      <c r="A84" s="1">
        <v>43443</v>
      </c>
      <c r="B84" s="47" t="s">
        <v>3</v>
      </c>
      <c r="C84" s="47" t="s">
        <v>22</v>
      </c>
      <c r="D84" s="47" t="s">
        <v>9</v>
      </c>
      <c r="E84" s="47">
        <v>551</v>
      </c>
    </row>
    <row r="85" spans="1:5" x14ac:dyDescent="0.2">
      <c r="A85" s="1">
        <v>43444</v>
      </c>
      <c r="B85" s="47" t="s">
        <v>1</v>
      </c>
      <c r="C85" s="47" t="s">
        <v>14</v>
      </c>
      <c r="D85" s="47" t="s">
        <v>5</v>
      </c>
      <c r="E85" s="47">
        <v>1063</v>
      </c>
    </row>
    <row r="86" spans="1:5" x14ac:dyDescent="0.2">
      <c r="A86" s="1">
        <v>43445</v>
      </c>
      <c r="B86" s="47" t="s">
        <v>4</v>
      </c>
      <c r="C86" s="47" t="s">
        <v>17</v>
      </c>
      <c r="D86" s="47" t="s">
        <v>9</v>
      </c>
      <c r="E86" s="47">
        <v>582</v>
      </c>
    </row>
    <row r="87" spans="1:5" x14ac:dyDescent="0.2">
      <c r="A87" s="1">
        <v>43453</v>
      </c>
      <c r="B87" s="47" t="s">
        <v>2</v>
      </c>
      <c r="C87" s="47" t="s">
        <v>14</v>
      </c>
      <c r="D87" s="47" t="s">
        <v>6</v>
      </c>
      <c r="E87" s="47">
        <v>874</v>
      </c>
    </row>
  </sheetData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90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1" max="5" width="12.83203125" customWidth="1"/>
    <col min="6" max="6" width="9.1640625" customWidth="1"/>
  </cols>
  <sheetData>
    <row r="1" spans="1:5" ht="24" x14ac:dyDescent="0.3">
      <c r="A1" s="69" t="s">
        <v>137</v>
      </c>
      <c r="B1" s="69"/>
    </row>
    <row r="3" spans="1:5" x14ac:dyDescent="0.2">
      <c r="A3" s="36" t="s">
        <v>141</v>
      </c>
    </row>
    <row r="4" spans="1:5" x14ac:dyDescent="0.2">
      <c r="A4" s="40" t="s">
        <v>211</v>
      </c>
    </row>
    <row r="5" spans="1:5" s="48" customFormat="1" x14ac:dyDescent="0.2">
      <c r="A5" s="40" t="s">
        <v>212</v>
      </c>
    </row>
    <row r="6" spans="1:5" s="48" customFormat="1" x14ac:dyDescent="0.2">
      <c r="A6" s="40" t="s">
        <v>213</v>
      </c>
    </row>
    <row r="7" spans="1:5" s="48" customFormat="1" x14ac:dyDescent="0.2">
      <c r="A7" s="40" t="s">
        <v>214</v>
      </c>
    </row>
    <row r="8" spans="1:5" s="48" customFormat="1" x14ac:dyDescent="0.2">
      <c r="A8" s="40" t="s">
        <v>215</v>
      </c>
    </row>
    <row r="9" spans="1:5" x14ac:dyDescent="0.2">
      <c r="A9" s="40" t="s">
        <v>172</v>
      </c>
    </row>
    <row r="10" spans="1:5" s="48" customFormat="1" x14ac:dyDescent="0.2">
      <c r="A10" s="40" t="s">
        <v>216</v>
      </c>
    </row>
    <row r="11" spans="1:5" s="48" customFormat="1" x14ac:dyDescent="0.2">
      <c r="A11" s="40" t="s">
        <v>217</v>
      </c>
    </row>
    <row r="12" spans="1:5" s="48" customFormat="1" x14ac:dyDescent="0.2">
      <c r="A12" s="40" t="s">
        <v>219</v>
      </c>
    </row>
    <row r="13" spans="1:5" x14ac:dyDescent="0.2">
      <c r="A13" s="40" t="s">
        <v>218</v>
      </c>
    </row>
    <row r="15" spans="1:5" x14ac:dyDescent="0.2">
      <c r="A15" s="11" t="s">
        <v>12</v>
      </c>
      <c r="B15" s="11" t="s">
        <v>0</v>
      </c>
      <c r="C15" s="11" t="s">
        <v>13</v>
      </c>
      <c r="D15" s="11" t="s">
        <v>10</v>
      </c>
      <c r="E15" s="11" t="s">
        <v>11</v>
      </c>
    </row>
    <row r="16" spans="1:5" x14ac:dyDescent="0.2">
      <c r="A16" s="1">
        <v>43648</v>
      </c>
      <c r="B16" t="s">
        <v>3</v>
      </c>
      <c r="C16" t="s">
        <v>15</v>
      </c>
      <c r="D16" t="s">
        <v>6</v>
      </c>
      <c r="E16" s="2">
        <v>779</v>
      </c>
    </row>
    <row r="17" spans="1:5" x14ac:dyDescent="0.2">
      <c r="A17" s="1">
        <v>43651</v>
      </c>
      <c r="B17" t="s">
        <v>1</v>
      </c>
      <c r="C17" t="s">
        <v>15</v>
      </c>
      <c r="D17" t="s">
        <v>9</v>
      </c>
      <c r="E17" s="2">
        <v>1037</v>
      </c>
    </row>
    <row r="18" spans="1:5" x14ac:dyDescent="0.2">
      <c r="A18" s="1">
        <v>43652</v>
      </c>
      <c r="B18" t="s">
        <v>4</v>
      </c>
      <c r="C18" t="s">
        <v>24</v>
      </c>
      <c r="D18" t="s">
        <v>7</v>
      </c>
      <c r="E18" s="2">
        <v>1442</v>
      </c>
    </row>
    <row r="19" spans="1:5" x14ac:dyDescent="0.2">
      <c r="A19" s="1">
        <v>43653</v>
      </c>
      <c r="B19" t="s">
        <v>3</v>
      </c>
      <c r="C19" t="s">
        <v>22</v>
      </c>
      <c r="D19" t="s">
        <v>7</v>
      </c>
      <c r="E19" s="2">
        <v>503</v>
      </c>
    </row>
    <row r="20" spans="1:5" x14ac:dyDescent="0.2">
      <c r="A20" s="1">
        <v>43654</v>
      </c>
      <c r="B20" t="s">
        <v>3</v>
      </c>
      <c r="C20" t="s">
        <v>14</v>
      </c>
      <c r="D20" t="s">
        <v>5</v>
      </c>
      <c r="E20" s="2">
        <v>1042</v>
      </c>
    </row>
    <row r="21" spans="1:5" x14ac:dyDescent="0.2">
      <c r="A21" s="1">
        <v>43664</v>
      </c>
      <c r="B21" t="s">
        <v>2</v>
      </c>
      <c r="C21" t="s">
        <v>20</v>
      </c>
      <c r="D21" t="s">
        <v>6</v>
      </c>
      <c r="E21" s="2">
        <v>605</v>
      </c>
    </row>
    <row r="22" spans="1:5" x14ac:dyDescent="0.2">
      <c r="A22" s="1">
        <v>43664</v>
      </c>
      <c r="B22" t="s">
        <v>2</v>
      </c>
      <c r="C22" t="s">
        <v>19</v>
      </c>
      <c r="D22" t="s">
        <v>7</v>
      </c>
      <c r="E22" s="2">
        <v>549</v>
      </c>
    </row>
    <row r="23" spans="1:5" x14ac:dyDescent="0.2">
      <c r="A23" s="1">
        <v>43665</v>
      </c>
      <c r="B23" t="s">
        <v>55</v>
      </c>
      <c r="C23" t="s">
        <v>16</v>
      </c>
      <c r="D23" t="s">
        <v>7</v>
      </c>
      <c r="E23" s="2">
        <v>840</v>
      </c>
    </row>
    <row r="24" spans="1:5" x14ac:dyDescent="0.2">
      <c r="A24" s="1">
        <v>43667</v>
      </c>
      <c r="B24" t="s">
        <v>1</v>
      </c>
      <c r="C24" t="s">
        <v>21</v>
      </c>
      <c r="D24" t="s">
        <v>9</v>
      </c>
      <c r="E24" s="2">
        <v>1049</v>
      </c>
    </row>
    <row r="25" spans="1:5" x14ac:dyDescent="0.2">
      <c r="A25" s="1">
        <v>43669</v>
      </c>
      <c r="B25" t="s">
        <v>4</v>
      </c>
      <c r="C25" t="s">
        <v>16</v>
      </c>
      <c r="D25" t="s">
        <v>8</v>
      </c>
      <c r="E25" s="2">
        <v>1360</v>
      </c>
    </row>
    <row r="26" spans="1:5" x14ac:dyDescent="0.2">
      <c r="A26" s="1">
        <v>43672</v>
      </c>
      <c r="B26" t="s">
        <v>1</v>
      </c>
      <c r="C26" t="s">
        <v>23</v>
      </c>
      <c r="D26" t="s">
        <v>6</v>
      </c>
      <c r="E26" s="2">
        <v>1403</v>
      </c>
    </row>
    <row r="27" spans="1:5" x14ac:dyDescent="0.2">
      <c r="A27" s="1">
        <v>43673</v>
      </c>
      <c r="B27" t="s">
        <v>55</v>
      </c>
      <c r="C27" t="s">
        <v>17</v>
      </c>
      <c r="D27" t="s">
        <v>43</v>
      </c>
      <c r="E27" s="2">
        <v>1088</v>
      </c>
    </row>
    <row r="28" spans="1:5" x14ac:dyDescent="0.2">
      <c r="A28" s="1">
        <v>43675</v>
      </c>
      <c r="B28" t="s">
        <v>3</v>
      </c>
      <c r="C28" t="s">
        <v>22</v>
      </c>
      <c r="D28" t="s">
        <v>43</v>
      </c>
      <c r="E28" s="2">
        <v>1368</v>
      </c>
    </row>
    <row r="29" spans="1:5" x14ac:dyDescent="0.2">
      <c r="A29" s="1">
        <v>43675</v>
      </c>
      <c r="B29" t="s">
        <v>55</v>
      </c>
      <c r="C29" t="s">
        <v>22</v>
      </c>
      <c r="D29" t="s">
        <v>6</v>
      </c>
      <c r="E29" s="2">
        <v>1317</v>
      </c>
    </row>
    <row r="30" spans="1:5" x14ac:dyDescent="0.2">
      <c r="A30" s="1">
        <v>43683</v>
      </c>
      <c r="B30" t="s">
        <v>3</v>
      </c>
      <c r="C30" t="s">
        <v>23</v>
      </c>
      <c r="D30" t="s">
        <v>6</v>
      </c>
      <c r="E30" s="2">
        <v>686</v>
      </c>
    </row>
    <row r="31" spans="1:5" x14ac:dyDescent="0.2">
      <c r="A31" s="1">
        <v>43684</v>
      </c>
      <c r="B31" t="s">
        <v>3</v>
      </c>
      <c r="C31" t="s">
        <v>17</v>
      </c>
      <c r="D31" t="s">
        <v>5</v>
      </c>
      <c r="E31" s="2">
        <v>811</v>
      </c>
    </row>
    <row r="32" spans="1:5" x14ac:dyDescent="0.2">
      <c r="A32" s="1">
        <v>43685</v>
      </c>
      <c r="B32" t="s">
        <v>3</v>
      </c>
      <c r="C32" t="s">
        <v>15</v>
      </c>
      <c r="D32" t="s">
        <v>7</v>
      </c>
      <c r="E32" s="2">
        <v>624</v>
      </c>
    </row>
    <row r="33" spans="1:5" x14ac:dyDescent="0.2">
      <c r="A33" s="1">
        <v>43686</v>
      </c>
      <c r="B33" t="s">
        <v>3</v>
      </c>
      <c r="C33" t="s">
        <v>24</v>
      </c>
      <c r="D33" t="s">
        <v>9</v>
      </c>
      <c r="E33" s="2">
        <v>1123</v>
      </c>
    </row>
    <row r="34" spans="1:5" x14ac:dyDescent="0.2">
      <c r="A34" s="1">
        <v>43688</v>
      </c>
      <c r="B34" t="s">
        <v>3</v>
      </c>
      <c r="C34" t="s">
        <v>18</v>
      </c>
      <c r="D34" t="s">
        <v>5</v>
      </c>
      <c r="E34" s="2">
        <v>1482</v>
      </c>
    </row>
    <row r="35" spans="1:5" x14ac:dyDescent="0.2">
      <c r="A35" s="1">
        <v>43693</v>
      </c>
      <c r="B35" t="s">
        <v>1</v>
      </c>
      <c r="C35" t="s">
        <v>23</v>
      </c>
      <c r="D35" t="s">
        <v>8</v>
      </c>
      <c r="E35" s="2">
        <v>882</v>
      </c>
    </row>
    <row r="36" spans="1:5" x14ac:dyDescent="0.2">
      <c r="A36" s="1">
        <v>43698</v>
      </c>
      <c r="B36" t="s">
        <v>2</v>
      </c>
      <c r="C36" t="s">
        <v>20</v>
      </c>
      <c r="D36" t="s">
        <v>8</v>
      </c>
      <c r="E36" s="2">
        <v>558</v>
      </c>
    </row>
    <row r="37" spans="1:5" x14ac:dyDescent="0.2">
      <c r="A37" s="1">
        <v>43699</v>
      </c>
      <c r="B37" t="s">
        <v>2</v>
      </c>
      <c r="C37" t="s">
        <v>21</v>
      </c>
      <c r="D37" t="s">
        <v>9</v>
      </c>
      <c r="E37" s="2">
        <v>394</v>
      </c>
    </row>
    <row r="38" spans="1:5" x14ac:dyDescent="0.2">
      <c r="A38" s="1">
        <v>43701</v>
      </c>
      <c r="B38" t="s">
        <v>1</v>
      </c>
      <c r="C38" t="s">
        <v>24</v>
      </c>
      <c r="D38" t="s">
        <v>43</v>
      </c>
      <c r="E38" s="2">
        <v>286</v>
      </c>
    </row>
    <row r="39" spans="1:5" x14ac:dyDescent="0.2">
      <c r="A39" s="1">
        <v>43701</v>
      </c>
      <c r="B39" t="s">
        <v>55</v>
      </c>
      <c r="C39" t="s">
        <v>20</v>
      </c>
      <c r="D39" t="s">
        <v>9</v>
      </c>
      <c r="E39" s="2">
        <v>384</v>
      </c>
    </row>
    <row r="40" spans="1:5" x14ac:dyDescent="0.2">
      <c r="A40" s="1">
        <v>43706</v>
      </c>
      <c r="B40" t="s">
        <v>55</v>
      </c>
      <c r="C40" t="s">
        <v>14</v>
      </c>
      <c r="D40" t="s">
        <v>9</v>
      </c>
      <c r="E40" s="2">
        <v>416</v>
      </c>
    </row>
    <row r="41" spans="1:5" x14ac:dyDescent="0.2">
      <c r="A41" s="1">
        <v>43706</v>
      </c>
      <c r="B41" t="s">
        <v>3</v>
      </c>
      <c r="C41" t="s">
        <v>15</v>
      </c>
      <c r="D41" t="s">
        <v>5</v>
      </c>
      <c r="E41" s="2">
        <v>989</v>
      </c>
    </row>
    <row r="42" spans="1:5" x14ac:dyDescent="0.2">
      <c r="A42" s="1">
        <v>43708</v>
      </c>
      <c r="B42" t="s">
        <v>1</v>
      </c>
      <c r="C42" t="s">
        <v>21</v>
      </c>
      <c r="D42" t="s">
        <v>6</v>
      </c>
      <c r="E42" s="2">
        <v>821</v>
      </c>
    </row>
    <row r="43" spans="1:5" x14ac:dyDescent="0.2">
      <c r="A43" s="1">
        <v>43709</v>
      </c>
      <c r="B43" t="s">
        <v>4</v>
      </c>
      <c r="C43" t="s">
        <v>15</v>
      </c>
      <c r="D43" t="s">
        <v>6</v>
      </c>
      <c r="E43" s="2">
        <v>1113</v>
      </c>
    </row>
    <row r="44" spans="1:5" x14ac:dyDescent="0.2">
      <c r="A44" s="1">
        <v>43709</v>
      </c>
      <c r="B44" t="s">
        <v>1</v>
      </c>
      <c r="C44" t="s">
        <v>20</v>
      </c>
      <c r="D44" t="s">
        <v>5</v>
      </c>
      <c r="E44" s="2">
        <v>1399</v>
      </c>
    </row>
    <row r="45" spans="1:5" x14ac:dyDescent="0.2">
      <c r="A45" s="1">
        <v>43711</v>
      </c>
      <c r="B45" t="s">
        <v>1</v>
      </c>
      <c r="C45" t="s">
        <v>26</v>
      </c>
      <c r="D45" t="s">
        <v>5</v>
      </c>
      <c r="E45" s="2">
        <v>996</v>
      </c>
    </row>
    <row r="46" spans="1:5" x14ac:dyDescent="0.2">
      <c r="A46" s="1">
        <v>43714</v>
      </c>
      <c r="B46" t="s">
        <v>1</v>
      </c>
      <c r="C46" t="s">
        <v>18</v>
      </c>
      <c r="D46" t="s">
        <v>9</v>
      </c>
      <c r="E46" s="2">
        <v>407</v>
      </c>
    </row>
    <row r="47" spans="1:5" x14ac:dyDescent="0.2">
      <c r="A47" s="1">
        <v>43716</v>
      </c>
      <c r="B47" t="s">
        <v>3</v>
      </c>
      <c r="C47" t="s">
        <v>20</v>
      </c>
      <c r="D47" t="s">
        <v>6</v>
      </c>
      <c r="E47" s="2">
        <v>1265</v>
      </c>
    </row>
    <row r="48" spans="1:5" x14ac:dyDescent="0.2">
      <c r="A48" s="1">
        <v>43724</v>
      </c>
      <c r="B48" t="s">
        <v>2</v>
      </c>
      <c r="C48" t="s">
        <v>20</v>
      </c>
      <c r="D48" t="s">
        <v>8</v>
      </c>
      <c r="E48" s="2">
        <v>236</v>
      </c>
    </row>
    <row r="49" spans="1:5" x14ac:dyDescent="0.2">
      <c r="A49" s="1">
        <v>43732</v>
      </c>
      <c r="B49" t="s">
        <v>1</v>
      </c>
      <c r="C49" t="s">
        <v>25</v>
      </c>
      <c r="D49" t="s">
        <v>5</v>
      </c>
      <c r="E49" s="2">
        <v>1339</v>
      </c>
    </row>
    <row r="50" spans="1:5" x14ac:dyDescent="0.2">
      <c r="A50" s="1">
        <v>43733</v>
      </c>
      <c r="B50" t="s">
        <v>55</v>
      </c>
      <c r="C50" t="s">
        <v>25</v>
      </c>
      <c r="D50" t="s">
        <v>7</v>
      </c>
      <c r="E50" s="2">
        <v>361</v>
      </c>
    </row>
    <row r="51" spans="1:5" x14ac:dyDescent="0.2">
      <c r="A51" s="1">
        <v>43739</v>
      </c>
      <c r="B51" t="s">
        <v>1</v>
      </c>
      <c r="C51" t="s">
        <v>16</v>
      </c>
      <c r="D51" t="s">
        <v>6</v>
      </c>
      <c r="E51" s="2">
        <v>207</v>
      </c>
    </row>
    <row r="52" spans="1:5" x14ac:dyDescent="0.2">
      <c r="A52" s="1">
        <v>43741</v>
      </c>
      <c r="B52" t="s">
        <v>55</v>
      </c>
      <c r="C52" t="s">
        <v>14</v>
      </c>
      <c r="D52" t="s">
        <v>43</v>
      </c>
      <c r="E52" s="2">
        <v>1297</v>
      </c>
    </row>
    <row r="53" spans="1:5" x14ac:dyDescent="0.2">
      <c r="A53" s="1">
        <v>43747</v>
      </c>
      <c r="B53" t="s">
        <v>55</v>
      </c>
      <c r="C53" t="s">
        <v>23</v>
      </c>
      <c r="D53" t="s">
        <v>8</v>
      </c>
      <c r="E53" s="2">
        <v>1086</v>
      </c>
    </row>
    <row r="54" spans="1:5" x14ac:dyDescent="0.2">
      <c r="A54" s="1">
        <v>43749</v>
      </c>
      <c r="B54" t="s">
        <v>4</v>
      </c>
      <c r="C54" t="s">
        <v>22</v>
      </c>
      <c r="D54" t="s">
        <v>5</v>
      </c>
      <c r="E54" s="2">
        <v>1288</v>
      </c>
    </row>
    <row r="55" spans="1:5" x14ac:dyDescent="0.2">
      <c r="A55" s="1">
        <v>43750</v>
      </c>
      <c r="B55" t="s">
        <v>1</v>
      </c>
      <c r="C55" t="s">
        <v>18</v>
      </c>
      <c r="D55" t="s">
        <v>5</v>
      </c>
      <c r="E55" s="2">
        <v>625</v>
      </c>
    </row>
    <row r="56" spans="1:5" x14ac:dyDescent="0.2">
      <c r="A56" s="1">
        <v>43755</v>
      </c>
      <c r="B56" t="s">
        <v>3</v>
      </c>
      <c r="C56" t="s">
        <v>14</v>
      </c>
      <c r="D56" t="s">
        <v>5</v>
      </c>
      <c r="E56" s="2">
        <v>267</v>
      </c>
    </row>
    <row r="57" spans="1:5" x14ac:dyDescent="0.2">
      <c r="A57" s="1">
        <v>43757</v>
      </c>
      <c r="B57" t="s">
        <v>3</v>
      </c>
      <c r="C57" t="s">
        <v>18</v>
      </c>
      <c r="D57" t="s">
        <v>8</v>
      </c>
      <c r="E57" s="2">
        <v>1100</v>
      </c>
    </row>
    <row r="58" spans="1:5" x14ac:dyDescent="0.2">
      <c r="A58" s="1">
        <v>43757</v>
      </c>
      <c r="B58" t="s">
        <v>55</v>
      </c>
      <c r="C58" t="s">
        <v>24</v>
      </c>
      <c r="D58" t="s">
        <v>43</v>
      </c>
      <c r="E58" s="2">
        <v>1252</v>
      </c>
    </row>
    <row r="59" spans="1:5" x14ac:dyDescent="0.2">
      <c r="A59" s="1">
        <v>43758</v>
      </c>
      <c r="B59" t="s">
        <v>1</v>
      </c>
      <c r="C59" t="s">
        <v>21</v>
      </c>
      <c r="D59" t="s">
        <v>7</v>
      </c>
      <c r="E59" s="2">
        <v>433</v>
      </c>
    </row>
    <row r="60" spans="1:5" x14ac:dyDescent="0.2">
      <c r="A60" s="1">
        <v>43758</v>
      </c>
      <c r="B60" t="s">
        <v>1</v>
      </c>
      <c r="C60" t="s">
        <v>18</v>
      </c>
      <c r="D60" t="s">
        <v>8</v>
      </c>
      <c r="E60" s="2">
        <v>795</v>
      </c>
    </row>
    <row r="61" spans="1:5" x14ac:dyDescent="0.2">
      <c r="A61" s="1">
        <v>43759</v>
      </c>
      <c r="B61" t="s">
        <v>2</v>
      </c>
      <c r="C61" t="s">
        <v>15</v>
      </c>
      <c r="D61" t="s">
        <v>7</v>
      </c>
      <c r="E61" s="2">
        <v>611</v>
      </c>
    </row>
    <row r="62" spans="1:5" x14ac:dyDescent="0.2">
      <c r="A62" s="1">
        <v>43763</v>
      </c>
      <c r="B62" t="s">
        <v>4</v>
      </c>
      <c r="C62" t="s">
        <v>19</v>
      </c>
      <c r="D62" t="s">
        <v>7</v>
      </c>
      <c r="E62" s="2">
        <v>248</v>
      </c>
    </row>
    <row r="63" spans="1:5" x14ac:dyDescent="0.2">
      <c r="A63" s="1">
        <v>43763</v>
      </c>
      <c r="B63" t="s">
        <v>1</v>
      </c>
      <c r="C63" t="s">
        <v>14</v>
      </c>
      <c r="D63" t="s">
        <v>7</v>
      </c>
      <c r="E63" s="2">
        <v>627</v>
      </c>
    </row>
    <row r="64" spans="1:5" x14ac:dyDescent="0.2">
      <c r="A64" s="1">
        <v>43764</v>
      </c>
      <c r="B64" t="s">
        <v>2</v>
      </c>
      <c r="C64" t="s">
        <v>21</v>
      </c>
      <c r="D64" t="s">
        <v>6</v>
      </c>
      <c r="E64" s="2">
        <v>395</v>
      </c>
    </row>
    <row r="65" spans="1:5" x14ac:dyDescent="0.2">
      <c r="A65" s="1">
        <v>43764</v>
      </c>
      <c r="B65" t="s">
        <v>2</v>
      </c>
      <c r="C65" t="s">
        <v>19</v>
      </c>
      <c r="D65" t="s">
        <v>9</v>
      </c>
      <c r="E65" s="2">
        <v>682</v>
      </c>
    </row>
    <row r="66" spans="1:5" x14ac:dyDescent="0.2">
      <c r="A66" s="1">
        <v>43764</v>
      </c>
      <c r="B66" t="s">
        <v>3</v>
      </c>
      <c r="C66" t="s">
        <v>14</v>
      </c>
      <c r="D66" t="s">
        <v>7</v>
      </c>
      <c r="E66" s="2">
        <v>1072</v>
      </c>
    </row>
    <row r="67" spans="1:5" x14ac:dyDescent="0.2">
      <c r="A67" s="1">
        <v>43764</v>
      </c>
      <c r="B67" t="s">
        <v>1</v>
      </c>
      <c r="C67" t="s">
        <v>23</v>
      </c>
      <c r="D67" t="s">
        <v>6</v>
      </c>
      <c r="E67" s="2">
        <v>1462</v>
      </c>
    </row>
    <row r="68" spans="1:5" x14ac:dyDescent="0.2">
      <c r="A68" s="1">
        <v>43769</v>
      </c>
      <c r="B68" t="s">
        <v>4</v>
      </c>
      <c r="C68" t="s">
        <v>16</v>
      </c>
      <c r="D68" t="s">
        <v>8</v>
      </c>
      <c r="E68" s="2">
        <v>700</v>
      </c>
    </row>
    <row r="69" spans="1:5" x14ac:dyDescent="0.2">
      <c r="A69" s="1">
        <v>43770</v>
      </c>
      <c r="B69" t="s">
        <v>2</v>
      </c>
      <c r="C69" t="s">
        <v>19</v>
      </c>
      <c r="D69" t="s">
        <v>5</v>
      </c>
      <c r="E69" s="2">
        <v>707</v>
      </c>
    </row>
    <row r="70" spans="1:5" x14ac:dyDescent="0.2">
      <c r="A70" s="1">
        <v>43770</v>
      </c>
      <c r="B70" t="s">
        <v>1</v>
      </c>
      <c r="C70" t="s">
        <v>14</v>
      </c>
      <c r="D70" t="s">
        <v>5</v>
      </c>
      <c r="E70" s="2">
        <v>790</v>
      </c>
    </row>
    <row r="71" spans="1:5" x14ac:dyDescent="0.2">
      <c r="A71" s="1">
        <v>43772</v>
      </c>
      <c r="B71" t="s">
        <v>2</v>
      </c>
      <c r="C71" t="s">
        <v>24</v>
      </c>
      <c r="D71" t="s">
        <v>5</v>
      </c>
      <c r="E71" s="2">
        <v>803</v>
      </c>
    </row>
    <row r="72" spans="1:5" x14ac:dyDescent="0.2">
      <c r="A72" s="1">
        <v>43775</v>
      </c>
      <c r="B72" t="s">
        <v>55</v>
      </c>
      <c r="C72" t="s">
        <v>16</v>
      </c>
      <c r="D72" t="s">
        <v>7</v>
      </c>
      <c r="E72" s="2">
        <v>916</v>
      </c>
    </row>
    <row r="73" spans="1:5" x14ac:dyDescent="0.2">
      <c r="A73" s="1">
        <v>43777</v>
      </c>
      <c r="B73" t="s">
        <v>1</v>
      </c>
      <c r="C73" t="s">
        <v>17</v>
      </c>
      <c r="D73" t="s">
        <v>8</v>
      </c>
      <c r="E73" s="2">
        <v>1163</v>
      </c>
    </row>
    <row r="74" spans="1:5" x14ac:dyDescent="0.2">
      <c r="A74" s="1">
        <v>43782</v>
      </c>
      <c r="B74" t="s">
        <v>55</v>
      </c>
      <c r="C74" t="s">
        <v>23</v>
      </c>
      <c r="D74" t="s">
        <v>5</v>
      </c>
      <c r="E74" s="2">
        <v>533</v>
      </c>
    </row>
    <row r="75" spans="1:5" x14ac:dyDescent="0.2">
      <c r="A75" s="1">
        <v>43785</v>
      </c>
      <c r="B75" t="s">
        <v>55</v>
      </c>
      <c r="C75" t="s">
        <v>15</v>
      </c>
      <c r="D75" t="s">
        <v>8</v>
      </c>
      <c r="E75" s="2">
        <v>1227</v>
      </c>
    </row>
    <row r="76" spans="1:5" x14ac:dyDescent="0.2">
      <c r="A76" s="1">
        <v>43789</v>
      </c>
      <c r="B76" t="s">
        <v>3</v>
      </c>
      <c r="C76" t="s">
        <v>22</v>
      </c>
      <c r="D76" t="s">
        <v>8</v>
      </c>
      <c r="E76" s="2">
        <v>1070</v>
      </c>
    </row>
    <row r="77" spans="1:5" x14ac:dyDescent="0.2">
      <c r="A77" s="1">
        <v>43791</v>
      </c>
      <c r="B77" t="s">
        <v>2</v>
      </c>
      <c r="C77" t="s">
        <v>14</v>
      </c>
      <c r="D77" t="s">
        <v>9</v>
      </c>
      <c r="E77" s="2">
        <v>217</v>
      </c>
    </row>
    <row r="78" spans="1:5" x14ac:dyDescent="0.2">
      <c r="A78" s="1">
        <v>43795</v>
      </c>
      <c r="B78" t="s">
        <v>2</v>
      </c>
      <c r="C78" t="s">
        <v>21</v>
      </c>
      <c r="D78" t="s">
        <v>6</v>
      </c>
      <c r="E78" s="2">
        <v>931</v>
      </c>
    </row>
    <row r="79" spans="1:5" x14ac:dyDescent="0.2">
      <c r="A79" s="1">
        <v>43795</v>
      </c>
      <c r="B79" t="s">
        <v>2</v>
      </c>
      <c r="C79" t="s">
        <v>19</v>
      </c>
      <c r="D79" t="s">
        <v>43</v>
      </c>
      <c r="E79" s="2">
        <v>450</v>
      </c>
    </row>
    <row r="80" spans="1:5" x14ac:dyDescent="0.2">
      <c r="A80" s="1">
        <v>43799</v>
      </c>
      <c r="B80" t="s">
        <v>3</v>
      </c>
      <c r="C80" t="s">
        <v>17</v>
      </c>
      <c r="D80" t="s">
        <v>5</v>
      </c>
      <c r="E80" s="2">
        <v>723</v>
      </c>
    </row>
    <row r="81" spans="1:5" x14ac:dyDescent="0.2">
      <c r="A81" s="1">
        <v>43800</v>
      </c>
      <c r="B81" t="s">
        <v>4</v>
      </c>
      <c r="C81" t="s">
        <v>17</v>
      </c>
      <c r="D81" t="s">
        <v>7</v>
      </c>
      <c r="E81" s="2">
        <v>1124</v>
      </c>
    </row>
    <row r="82" spans="1:5" x14ac:dyDescent="0.2">
      <c r="A82" s="1">
        <v>43801</v>
      </c>
      <c r="B82" t="s">
        <v>3</v>
      </c>
      <c r="C82" t="s">
        <v>16</v>
      </c>
      <c r="D82" t="s">
        <v>6</v>
      </c>
      <c r="E82" s="2">
        <v>1070</v>
      </c>
    </row>
    <row r="83" spans="1:5" x14ac:dyDescent="0.2">
      <c r="A83" s="1">
        <v>43804</v>
      </c>
      <c r="B83" t="s">
        <v>1</v>
      </c>
      <c r="C83" t="s">
        <v>25</v>
      </c>
      <c r="D83" t="s">
        <v>5</v>
      </c>
      <c r="E83" s="2">
        <v>501</v>
      </c>
    </row>
    <row r="84" spans="1:5" x14ac:dyDescent="0.2">
      <c r="A84" s="1">
        <v>43804</v>
      </c>
      <c r="B84" t="s">
        <v>4</v>
      </c>
      <c r="C84" t="s">
        <v>19</v>
      </c>
      <c r="D84" t="s">
        <v>6</v>
      </c>
      <c r="E84" s="2">
        <v>746</v>
      </c>
    </row>
    <row r="85" spans="1:5" x14ac:dyDescent="0.2">
      <c r="A85" s="1">
        <v>43806</v>
      </c>
      <c r="B85" t="s">
        <v>4</v>
      </c>
      <c r="C85" t="s">
        <v>18</v>
      </c>
      <c r="D85" t="s">
        <v>6</v>
      </c>
      <c r="E85" s="2">
        <v>1295</v>
      </c>
    </row>
    <row r="86" spans="1:5" x14ac:dyDescent="0.2">
      <c r="A86" s="1">
        <v>43806</v>
      </c>
      <c r="B86" t="s">
        <v>1</v>
      </c>
      <c r="C86" t="s">
        <v>15</v>
      </c>
      <c r="D86" t="s">
        <v>9</v>
      </c>
      <c r="E86" s="2">
        <v>1412</v>
      </c>
    </row>
    <row r="87" spans="1:5" x14ac:dyDescent="0.2">
      <c r="A87" s="1">
        <v>43808</v>
      </c>
      <c r="B87" t="s">
        <v>3</v>
      </c>
      <c r="C87" t="s">
        <v>22</v>
      </c>
      <c r="D87" t="s">
        <v>9</v>
      </c>
      <c r="E87" s="2">
        <v>551</v>
      </c>
    </row>
    <row r="88" spans="1:5" x14ac:dyDescent="0.2">
      <c r="A88" s="1">
        <v>43809</v>
      </c>
      <c r="B88" t="s">
        <v>1</v>
      </c>
      <c r="C88" t="s">
        <v>14</v>
      </c>
      <c r="D88" t="s">
        <v>5</v>
      </c>
      <c r="E88" s="2">
        <v>1063</v>
      </c>
    </row>
    <row r="89" spans="1:5" x14ac:dyDescent="0.2">
      <c r="A89" s="1">
        <v>43810</v>
      </c>
      <c r="B89" t="s">
        <v>4</v>
      </c>
      <c r="C89" t="s">
        <v>17</v>
      </c>
      <c r="D89" t="s">
        <v>9</v>
      </c>
      <c r="E89" s="2">
        <v>582</v>
      </c>
    </row>
    <row r="90" spans="1:5" x14ac:dyDescent="0.2">
      <c r="A90" s="1">
        <v>43818</v>
      </c>
      <c r="B90" t="s">
        <v>2</v>
      </c>
      <c r="C90" t="s">
        <v>14</v>
      </c>
      <c r="D90" t="s">
        <v>6</v>
      </c>
      <c r="E90" s="2">
        <v>874</v>
      </c>
    </row>
  </sheetData>
  <mergeCells count="1">
    <mergeCell ref="A1:B1"/>
  </mergeCells>
  <pageMargins left="0.7" right="0.7" top="0.75" bottom="0.75" header="0.3" footer="0.3"/>
  <pageSetup orientation="portrait" horizontalDpi="4294967294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0ACC9-1677-481D-A825-2EBAB4C99113}">
  <dimension ref="A1:K14"/>
  <sheetViews>
    <sheetView zoomScale="140" zoomScaleNormal="140" workbookViewId="0">
      <selection sqref="A1:C1"/>
    </sheetView>
  </sheetViews>
  <sheetFormatPr baseColWidth="10" defaultColWidth="9.1640625" defaultRowHeight="15" x14ac:dyDescent="0.2"/>
  <cols>
    <col min="1" max="3" width="9.1640625" style="48" customWidth="1"/>
    <col min="4" max="4" width="9.1640625" style="48"/>
    <col min="5" max="7" width="9.1640625" style="48" customWidth="1"/>
    <col min="8" max="16384" width="9.1640625" style="48"/>
  </cols>
  <sheetData>
    <row r="1" spans="1:11" ht="24" x14ac:dyDescent="0.3">
      <c r="A1" s="70" t="s">
        <v>235</v>
      </c>
      <c r="B1" s="70"/>
      <c r="C1" s="70"/>
      <c r="D1" s="56"/>
    </row>
    <row r="3" spans="1:11" ht="16" x14ac:dyDescent="0.2">
      <c r="A3" s="23" t="s">
        <v>112</v>
      </c>
      <c r="K3" s="59" t="s">
        <v>141</v>
      </c>
    </row>
    <row r="4" spans="1:11" x14ac:dyDescent="0.2">
      <c r="A4" s="48" t="s">
        <v>236</v>
      </c>
      <c r="K4" s="60" t="s">
        <v>220</v>
      </c>
    </row>
    <row r="5" spans="1:11" x14ac:dyDescent="0.2">
      <c r="A5" s="48" t="s">
        <v>221</v>
      </c>
      <c r="K5" s="60" t="s">
        <v>222</v>
      </c>
    </row>
    <row r="6" spans="1:11" x14ac:dyDescent="0.2">
      <c r="K6" s="60" t="s">
        <v>223</v>
      </c>
    </row>
    <row r="7" spans="1:11" x14ac:dyDescent="0.2">
      <c r="B7" s="17" t="s">
        <v>87</v>
      </c>
      <c r="C7" s="11" t="s">
        <v>37</v>
      </c>
      <c r="D7" s="11" t="s">
        <v>38</v>
      </c>
      <c r="E7" s="11" t="s">
        <v>39</v>
      </c>
      <c r="F7" s="11" t="s">
        <v>40</v>
      </c>
      <c r="G7" s="11" t="s">
        <v>41</v>
      </c>
      <c r="H7" s="11" t="s">
        <v>42</v>
      </c>
      <c r="I7" s="11" t="s">
        <v>28</v>
      </c>
      <c r="K7" s="60" t="s">
        <v>238</v>
      </c>
    </row>
    <row r="8" spans="1:11" x14ac:dyDescent="0.2">
      <c r="B8" s="48" t="s">
        <v>52</v>
      </c>
      <c r="C8" s="2">
        <v>4286</v>
      </c>
      <c r="D8" s="2">
        <v>1854</v>
      </c>
      <c r="E8" s="2">
        <v>4962</v>
      </c>
      <c r="F8" s="2">
        <v>4149</v>
      </c>
      <c r="G8" s="2">
        <v>1953</v>
      </c>
      <c r="H8" s="2">
        <v>2976</v>
      </c>
      <c r="I8" s="13">
        <f t="shared" ref="I8:I10" si="0">SUM(C8:H8)</f>
        <v>20180</v>
      </c>
      <c r="K8" s="60" t="s">
        <v>225</v>
      </c>
    </row>
    <row r="9" spans="1:11" x14ac:dyDescent="0.2">
      <c r="B9" s="48" t="s">
        <v>54</v>
      </c>
      <c r="C9" s="2">
        <v>3245</v>
      </c>
      <c r="D9" s="2">
        <v>384</v>
      </c>
      <c r="E9" s="2">
        <v>2756</v>
      </c>
      <c r="F9" s="2">
        <v>2984</v>
      </c>
      <c r="G9" s="2">
        <v>1654</v>
      </c>
      <c r="H9" s="2">
        <v>450</v>
      </c>
      <c r="I9" s="13">
        <f t="shared" si="0"/>
        <v>11473</v>
      </c>
      <c r="K9" s="60" t="s">
        <v>224</v>
      </c>
    </row>
    <row r="10" spans="1:11" x14ac:dyDescent="0.2">
      <c r="B10" s="19" t="s">
        <v>28</v>
      </c>
      <c r="C10" s="13">
        <f t="shared" ref="C10:H10" si="1">SUM(C8:C9)</f>
        <v>7531</v>
      </c>
      <c r="D10" s="13">
        <f t="shared" si="1"/>
        <v>2238</v>
      </c>
      <c r="E10" s="13">
        <f t="shared" si="1"/>
        <v>7718</v>
      </c>
      <c r="F10" s="13">
        <f t="shared" si="1"/>
        <v>7133</v>
      </c>
      <c r="G10" s="13">
        <f t="shared" si="1"/>
        <v>3607</v>
      </c>
      <c r="H10" s="13">
        <f t="shared" si="1"/>
        <v>3426</v>
      </c>
      <c r="I10" s="13">
        <f t="shared" si="0"/>
        <v>31653</v>
      </c>
      <c r="K10" s="60" t="s">
        <v>226</v>
      </c>
    </row>
    <row r="11" spans="1:11" x14ac:dyDescent="0.2">
      <c r="K11" s="60" t="s">
        <v>227</v>
      </c>
    </row>
    <row r="14" spans="1:11" x14ac:dyDescent="0.2">
      <c r="C14" s="58"/>
    </row>
  </sheetData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"/>
  <sheetViews>
    <sheetView zoomScale="140" zoomScaleNormal="140" workbookViewId="0">
      <selection sqref="A1:C1"/>
    </sheetView>
  </sheetViews>
  <sheetFormatPr baseColWidth="10" defaultColWidth="8.83203125" defaultRowHeight="15" x14ac:dyDescent="0.2"/>
  <cols>
    <col min="1" max="3" width="9.1640625" customWidth="1"/>
    <col min="5" max="7" width="9.1640625" customWidth="1"/>
  </cols>
  <sheetData>
    <row r="1" spans="1:11" ht="24" x14ac:dyDescent="0.3">
      <c r="A1" s="69" t="s">
        <v>234</v>
      </c>
      <c r="B1" s="69"/>
      <c r="C1" s="69"/>
    </row>
    <row r="3" spans="1:11" ht="16" x14ac:dyDescent="0.2">
      <c r="A3" s="23" t="s">
        <v>112</v>
      </c>
      <c r="K3" s="59" t="s">
        <v>154</v>
      </c>
    </row>
    <row r="4" spans="1:11" x14ac:dyDescent="0.2">
      <c r="A4" t="s">
        <v>237</v>
      </c>
      <c r="K4" s="61" t="s">
        <v>158</v>
      </c>
    </row>
    <row r="5" spans="1:11" s="37" customFormat="1" x14ac:dyDescent="0.2">
      <c r="A5" s="37" t="s">
        <v>145</v>
      </c>
      <c r="K5" s="61" t="s">
        <v>155</v>
      </c>
    </row>
    <row r="6" spans="1:11" x14ac:dyDescent="0.2">
      <c r="K6" s="61" t="s">
        <v>159</v>
      </c>
    </row>
    <row r="7" spans="1:11" x14ac:dyDescent="0.2">
      <c r="B7" s="17" t="s">
        <v>87</v>
      </c>
      <c r="C7" s="11" t="s">
        <v>228</v>
      </c>
      <c r="D7" s="11" t="s">
        <v>229</v>
      </c>
      <c r="E7" s="11" t="s">
        <v>230</v>
      </c>
      <c r="F7" s="11" t="s">
        <v>231</v>
      </c>
      <c r="G7" s="11" t="s">
        <v>232</v>
      </c>
      <c r="H7" s="11" t="s">
        <v>233</v>
      </c>
      <c r="I7" s="11" t="s">
        <v>28</v>
      </c>
      <c r="K7" s="61" t="s">
        <v>156</v>
      </c>
    </row>
    <row r="8" spans="1:11" x14ac:dyDescent="0.2">
      <c r="B8" t="s">
        <v>63</v>
      </c>
      <c r="C8" s="55">
        <v>5397</v>
      </c>
      <c r="D8" s="55">
        <v>2965</v>
      </c>
      <c r="E8" s="55">
        <v>6073</v>
      </c>
      <c r="F8" s="55">
        <v>5260</v>
      </c>
      <c r="G8" s="55">
        <v>3064</v>
      </c>
      <c r="H8" s="55">
        <v>4087</v>
      </c>
      <c r="I8" s="13">
        <f t="shared" ref="I8:I10" si="0">SUM(C8:H8)</f>
        <v>26846</v>
      </c>
      <c r="K8" s="61" t="s">
        <v>157</v>
      </c>
    </row>
    <row r="9" spans="1:11" x14ac:dyDescent="0.2">
      <c r="B9" t="s">
        <v>64</v>
      </c>
      <c r="C9" s="55">
        <v>4356</v>
      </c>
      <c r="D9" s="55">
        <v>1495</v>
      </c>
      <c r="E9" s="55">
        <v>3867</v>
      </c>
      <c r="F9" s="55">
        <v>4095</v>
      </c>
      <c r="G9" s="55">
        <v>2765</v>
      </c>
      <c r="H9" s="55">
        <v>1561</v>
      </c>
      <c r="I9" s="13">
        <f t="shared" si="0"/>
        <v>18139</v>
      </c>
      <c r="K9" s="61" t="s">
        <v>160</v>
      </c>
    </row>
    <row r="10" spans="1:11" x14ac:dyDescent="0.2">
      <c r="B10" s="19" t="s">
        <v>28</v>
      </c>
      <c r="C10" s="13">
        <f t="shared" ref="C10:H10" si="1">SUM(C8:C9)</f>
        <v>9753</v>
      </c>
      <c r="D10" s="13">
        <f t="shared" si="1"/>
        <v>4460</v>
      </c>
      <c r="E10" s="13">
        <f t="shared" si="1"/>
        <v>9940</v>
      </c>
      <c r="F10" s="13">
        <f t="shared" si="1"/>
        <v>9355</v>
      </c>
      <c r="G10" s="13">
        <f t="shared" si="1"/>
        <v>5829</v>
      </c>
      <c r="H10" s="13">
        <f t="shared" si="1"/>
        <v>5648</v>
      </c>
      <c r="I10" s="13">
        <f t="shared" si="0"/>
        <v>44985</v>
      </c>
    </row>
  </sheetData>
  <mergeCells count="1">
    <mergeCell ref="A1:C1"/>
  </mergeCells>
  <phoneticPr fontId="21" type="noConversion"/>
  <pageMargins left="0.7" right="0.7" top="0.75" bottom="0.75" header="0.3" footer="0.3"/>
  <pageSetup orientation="portrait" horizontalDpi="4294967294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0"/>
  <sheetViews>
    <sheetView zoomScale="140" zoomScaleNormal="140" workbookViewId="0">
      <selection sqref="A1:B1"/>
    </sheetView>
  </sheetViews>
  <sheetFormatPr baseColWidth="10" defaultColWidth="8.83203125" defaultRowHeight="15" x14ac:dyDescent="0.2"/>
  <cols>
    <col min="1" max="6" width="9.1640625" customWidth="1"/>
  </cols>
  <sheetData>
    <row r="1" spans="1:12" ht="24" x14ac:dyDescent="0.3">
      <c r="A1" s="69" t="s">
        <v>167</v>
      </c>
      <c r="B1" s="69"/>
    </row>
    <row r="3" spans="1:12" ht="16" x14ac:dyDescent="0.2">
      <c r="A3" s="23" t="s">
        <v>146</v>
      </c>
      <c r="L3" s="59" t="s">
        <v>154</v>
      </c>
    </row>
    <row r="4" spans="1:12" x14ac:dyDescent="0.2">
      <c r="A4" t="s">
        <v>147</v>
      </c>
      <c r="L4" s="61" t="s">
        <v>149</v>
      </c>
    </row>
    <row r="5" spans="1:12" x14ac:dyDescent="0.2">
      <c r="L5" s="61" t="s">
        <v>153</v>
      </c>
    </row>
    <row r="6" spans="1:12" x14ac:dyDescent="0.2">
      <c r="B6" s="19" t="s">
        <v>10</v>
      </c>
      <c r="C6" s="19" t="s">
        <v>5</v>
      </c>
      <c r="D6" s="19" t="s">
        <v>6</v>
      </c>
      <c r="E6" s="19" t="s">
        <v>8</v>
      </c>
      <c r="F6" s="19" t="s">
        <v>135</v>
      </c>
      <c r="G6" s="11" t="s">
        <v>28</v>
      </c>
      <c r="L6" s="61" t="s">
        <v>152</v>
      </c>
    </row>
    <row r="7" spans="1:12" x14ac:dyDescent="0.2">
      <c r="B7" t="s">
        <v>28</v>
      </c>
      <c r="C7" s="2">
        <v>15358</v>
      </c>
      <c r="D7" s="2">
        <v>14969</v>
      </c>
      <c r="E7" s="2">
        <v>10177</v>
      </c>
      <c r="F7" s="2">
        <v>9350</v>
      </c>
      <c r="G7" s="2">
        <f>SUM(C7:F7)</f>
        <v>49854</v>
      </c>
      <c r="L7" s="61" t="s">
        <v>150</v>
      </c>
    </row>
    <row r="8" spans="1:12" x14ac:dyDescent="0.2">
      <c r="L8" s="61" t="s">
        <v>151</v>
      </c>
    </row>
    <row r="9" spans="1:12" x14ac:dyDescent="0.2">
      <c r="A9" t="s">
        <v>148</v>
      </c>
      <c r="L9" s="61" t="s">
        <v>170</v>
      </c>
    </row>
    <row r="10" spans="1:12" x14ac:dyDescent="0.2">
      <c r="A10" s="40" t="s">
        <v>166</v>
      </c>
    </row>
  </sheetData>
  <mergeCells count="1">
    <mergeCell ref="A1:B1"/>
  </mergeCells>
  <pageMargins left="0.7" right="0.7" top="0.75" bottom="0.75" header="0.3" footer="0.3"/>
  <pageSetup orientation="portrait" horizontalDpi="4294967294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6"/>
  <sheetViews>
    <sheetView zoomScale="140" zoomScaleNormal="140" workbookViewId="0">
      <selection sqref="A1:B1"/>
    </sheetView>
  </sheetViews>
  <sheetFormatPr baseColWidth="10" defaultColWidth="8.83203125" defaultRowHeight="15" x14ac:dyDescent="0.2"/>
  <cols>
    <col min="1" max="1" width="12.83203125" customWidth="1"/>
    <col min="2" max="5" width="9.1640625" customWidth="1"/>
  </cols>
  <sheetData>
    <row r="1" spans="1:7" ht="24" x14ac:dyDescent="0.3">
      <c r="A1" s="69" t="s">
        <v>168</v>
      </c>
      <c r="B1" s="69"/>
    </row>
    <row r="3" spans="1:7" ht="16" x14ac:dyDescent="0.2">
      <c r="A3" s="23" t="s">
        <v>115</v>
      </c>
      <c r="G3" s="59" t="s">
        <v>154</v>
      </c>
    </row>
    <row r="4" spans="1:7" x14ac:dyDescent="0.2">
      <c r="A4" t="s">
        <v>114</v>
      </c>
      <c r="G4" s="61" t="s">
        <v>165</v>
      </c>
    </row>
    <row r="5" spans="1:7" x14ac:dyDescent="0.2">
      <c r="G5" s="61" t="s">
        <v>161</v>
      </c>
    </row>
    <row r="6" spans="1:7" x14ac:dyDescent="0.2">
      <c r="A6" s="33" t="s">
        <v>56</v>
      </c>
      <c r="B6" s="33" t="s">
        <v>53</v>
      </c>
      <c r="G6" s="61" t="s">
        <v>162</v>
      </c>
    </row>
    <row r="7" spans="1:7" x14ac:dyDescent="0.2">
      <c r="A7" s="1">
        <v>43102</v>
      </c>
      <c r="B7" s="2">
        <v>5000</v>
      </c>
      <c r="G7" s="61" t="s">
        <v>163</v>
      </c>
    </row>
    <row r="8" spans="1:7" x14ac:dyDescent="0.2">
      <c r="A8" s="1">
        <v>43103</v>
      </c>
      <c r="B8" s="2">
        <v>5331.47</v>
      </c>
      <c r="G8" s="61" t="s">
        <v>164</v>
      </c>
    </row>
    <row r="9" spans="1:7" x14ac:dyDescent="0.2">
      <c r="A9" s="1">
        <v>43104</v>
      </c>
      <c r="B9" s="2">
        <v>5653.78</v>
      </c>
    </row>
    <row r="10" spans="1:7" x14ac:dyDescent="0.2">
      <c r="A10" s="1">
        <v>43105</v>
      </c>
      <c r="B10" s="2">
        <v>5958</v>
      </c>
    </row>
    <row r="11" spans="1:7" x14ac:dyDescent="0.2">
      <c r="A11" s="1">
        <v>43108</v>
      </c>
      <c r="B11" s="2">
        <v>6235.72</v>
      </c>
    </row>
    <row r="12" spans="1:7" x14ac:dyDescent="0.2">
      <c r="A12" s="1">
        <v>43109</v>
      </c>
      <c r="B12" s="2">
        <v>6479.26</v>
      </c>
    </row>
    <row r="13" spans="1:7" x14ac:dyDescent="0.2">
      <c r="A13" s="1">
        <v>43110</v>
      </c>
      <c r="B13" s="2">
        <v>6681.89</v>
      </c>
    </row>
    <row r="14" spans="1:7" x14ac:dyDescent="0.2">
      <c r="A14" s="1">
        <v>43111</v>
      </c>
      <c r="B14" s="2">
        <v>6838</v>
      </c>
    </row>
    <row r="15" spans="1:7" x14ac:dyDescent="0.2">
      <c r="A15" s="1">
        <v>43112</v>
      </c>
      <c r="B15" s="2">
        <v>6943.26</v>
      </c>
    </row>
    <row r="16" spans="1:7" x14ac:dyDescent="0.2">
      <c r="A16" s="1">
        <v>43115</v>
      </c>
      <c r="B16" s="2">
        <v>6994.78</v>
      </c>
    </row>
    <row r="17" spans="1:2" x14ac:dyDescent="0.2">
      <c r="A17" s="1">
        <v>43116</v>
      </c>
      <c r="B17" s="2">
        <v>6991.12</v>
      </c>
    </row>
    <row r="18" spans="1:2" x14ac:dyDescent="0.2">
      <c r="A18" s="1">
        <v>43117</v>
      </c>
      <c r="B18" s="2">
        <v>6932.39</v>
      </c>
    </row>
    <row r="19" spans="1:2" x14ac:dyDescent="0.2">
      <c r="A19" s="1">
        <v>43118</v>
      </c>
      <c r="B19" s="2">
        <v>6820.21</v>
      </c>
    </row>
    <row r="20" spans="1:2" x14ac:dyDescent="0.2">
      <c r="A20" s="1">
        <v>43119</v>
      </c>
      <c r="B20" s="2">
        <v>6657.68</v>
      </c>
    </row>
    <row r="21" spans="1:2" x14ac:dyDescent="0.2">
      <c r="A21" s="1">
        <v>43122</v>
      </c>
      <c r="B21" s="2">
        <v>6449.31</v>
      </c>
    </row>
    <row r="22" spans="1:2" x14ac:dyDescent="0.2">
      <c r="A22" s="1">
        <v>43123</v>
      </c>
      <c r="B22" s="2">
        <v>6200.84</v>
      </c>
    </row>
    <row r="23" spans="1:2" x14ac:dyDescent="0.2">
      <c r="A23" s="1">
        <v>43124</v>
      </c>
      <c r="B23" s="2">
        <v>5919.16</v>
      </c>
    </row>
    <row r="24" spans="1:2" x14ac:dyDescent="0.2">
      <c r="A24" s="1">
        <v>43125</v>
      </c>
      <c r="B24" s="2">
        <v>5612.06</v>
      </c>
    </row>
    <row r="25" spans="1:2" x14ac:dyDescent="0.2">
      <c r="A25" s="1">
        <v>43126</v>
      </c>
      <c r="B25" s="2">
        <v>5288.02</v>
      </c>
    </row>
    <row r="26" spans="1:2" x14ac:dyDescent="0.2">
      <c r="A26" s="1">
        <v>43129</v>
      </c>
      <c r="B26" s="2">
        <v>4956.0200000000004</v>
      </c>
    </row>
    <row r="27" spans="1:2" x14ac:dyDescent="0.2">
      <c r="A27" s="1">
        <v>43130</v>
      </c>
      <c r="B27" s="2">
        <v>4625.24</v>
      </c>
    </row>
    <row r="28" spans="1:2" x14ac:dyDescent="0.2">
      <c r="A28" s="1">
        <v>43131</v>
      </c>
      <c r="B28" s="2">
        <v>4304.82</v>
      </c>
    </row>
    <row r="29" spans="1:2" x14ac:dyDescent="0.2">
      <c r="A29" s="1">
        <v>43132</v>
      </c>
      <c r="B29" s="2">
        <v>4003.63</v>
      </c>
    </row>
    <row r="30" spans="1:2" x14ac:dyDescent="0.2">
      <c r="A30" s="1">
        <v>43133</v>
      </c>
      <c r="B30" s="2">
        <v>3730</v>
      </c>
    </row>
    <row r="31" spans="1:2" x14ac:dyDescent="0.2">
      <c r="A31" s="1">
        <v>43136</v>
      </c>
      <c r="B31" s="2">
        <v>3491.5</v>
      </c>
    </row>
    <row r="32" spans="1:2" x14ac:dyDescent="0.2">
      <c r="A32" s="1">
        <v>43137</v>
      </c>
      <c r="B32" s="2">
        <v>3294.72</v>
      </c>
    </row>
    <row r="33" spans="1:2" x14ac:dyDescent="0.2">
      <c r="A33" s="1">
        <v>43138</v>
      </c>
      <c r="B33" s="2">
        <v>3145.11</v>
      </c>
    </row>
    <row r="34" spans="1:2" x14ac:dyDescent="0.2">
      <c r="A34" s="1">
        <v>43139</v>
      </c>
      <c r="B34" s="2">
        <v>3046.81</v>
      </c>
    </row>
    <row r="35" spans="1:2" x14ac:dyDescent="0.2">
      <c r="A35" s="1">
        <v>43140</v>
      </c>
      <c r="B35" s="2">
        <v>3002.53</v>
      </c>
    </row>
    <row r="36" spans="1:2" x14ac:dyDescent="0.2">
      <c r="A36" s="1">
        <v>43143</v>
      </c>
      <c r="B36" s="2">
        <v>3013.5</v>
      </c>
    </row>
    <row r="37" spans="1:2" x14ac:dyDescent="0.2">
      <c r="A37" s="1">
        <v>43144</v>
      </c>
      <c r="B37" s="2">
        <v>3079.41</v>
      </c>
    </row>
    <row r="38" spans="1:2" x14ac:dyDescent="0.2">
      <c r="A38" s="1">
        <v>43145</v>
      </c>
      <c r="B38" s="2">
        <v>3198.45</v>
      </c>
    </row>
    <row r="39" spans="1:2" x14ac:dyDescent="0.2">
      <c r="A39" s="1">
        <v>43146</v>
      </c>
      <c r="B39" s="2">
        <v>3367.32</v>
      </c>
    </row>
    <row r="40" spans="1:2" x14ac:dyDescent="0.2">
      <c r="A40" s="1">
        <v>43147</v>
      </c>
      <c r="B40" s="2">
        <v>3581.35</v>
      </c>
    </row>
    <row r="41" spans="1:2" x14ac:dyDescent="0.2">
      <c r="A41" s="1">
        <v>43150</v>
      </c>
      <c r="B41" s="2">
        <v>3834.62</v>
      </c>
    </row>
    <row r="42" spans="1:2" x14ac:dyDescent="0.2">
      <c r="A42" s="1">
        <v>43151</v>
      </c>
      <c r="B42" s="2">
        <v>4120.12</v>
      </c>
    </row>
    <row r="43" spans="1:2" x14ac:dyDescent="0.2">
      <c r="A43" s="1">
        <v>43152</v>
      </c>
      <c r="B43" s="2">
        <v>4429.96</v>
      </c>
    </row>
    <row r="44" spans="1:2" x14ac:dyDescent="0.2">
      <c r="A44" s="1">
        <v>43153</v>
      </c>
      <c r="B44" s="2">
        <v>4755.57</v>
      </c>
    </row>
    <row r="45" spans="1:2" x14ac:dyDescent="0.2">
      <c r="A45" s="1">
        <v>43154</v>
      </c>
      <c r="B45" s="2">
        <v>5087.9399999999996</v>
      </c>
    </row>
    <row r="46" spans="1:2" x14ac:dyDescent="0.2">
      <c r="A46" s="1"/>
    </row>
  </sheetData>
  <mergeCells count="1">
    <mergeCell ref="A1:B1"/>
  </mergeCells>
  <pageMargins left="0.7" right="0.7" top="0.75" bottom="0.75" header="0.3" footer="0.3"/>
  <pageSetup orientation="portrait" horizontalDpi="4294967294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1"/>
  <sheetViews>
    <sheetView workbookViewId="0">
      <selection sqref="A1:C1"/>
    </sheetView>
  </sheetViews>
  <sheetFormatPr baseColWidth="10" defaultColWidth="9.1640625" defaultRowHeight="15" x14ac:dyDescent="0.2"/>
  <cols>
    <col min="1" max="16384" width="9.1640625" style="37"/>
  </cols>
  <sheetData>
    <row r="1" spans="1:3" ht="24" x14ac:dyDescent="0.3">
      <c r="A1" s="69" t="s">
        <v>169</v>
      </c>
      <c r="B1" s="69"/>
      <c r="C1" s="69"/>
    </row>
  </sheetData>
  <mergeCells count="1">
    <mergeCell ref="A1:C1"/>
  </mergeCells>
  <pageMargins left="0.7" right="0.7" top="0.75" bottom="0.75" header="0.3" footer="0.3"/>
  <pageSetup scale="74" orientation="landscape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9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2" max="5" width="12.83203125" customWidth="1"/>
  </cols>
  <sheetData>
    <row r="1" spans="1:6" ht="24" x14ac:dyDescent="0.3">
      <c r="A1" s="69" t="s">
        <v>126</v>
      </c>
      <c r="B1" s="69"/>
    </row>
    <row r="3" spans="1:6" ht="16" x14ac:dyDescent="0.2">
      <c r="A3" s="23" t="s">
        <v>120</v>
      </c>
    </row>
    <row r="4" spans="1:6" x14ac:dyDescent="0.2">
      <c r="A4" t="s">
        <v>127</v>
      </c>
    </row>
    <row r="6" spans="1:6" x14ac:dyDescent="0.2">
      <c r="B6" s="11" t="s">
        <v>12</v>
      </c>
      <c r="C6" s="11" t="s">
        <v>0</v>
      </c>
      <c r="D6" s="11" t="s">
        <v>13</v>
      </c>
      <c r="E6" s="11" t="s">
        <v>10</v>
      </c>
      <c r="F6" s="11" t="s">
        <v>11</v>
      </c>
    </row>
    <row r="7" spans="1:6" x14ac:dyDescent="0.2">
      <c r="B7" s="1">
        <v>43283</v>
      </c>
      <c r="C7" t="s">
        <v>3</v>
      </c>
      <c r="D7" t="s">
        <v>15</v>
      </c>
      <c r="E7" t="s">
        <v>5</v>
      </c>
      <c r="F7">
        <v>779</v>
      </c>
    </row>
    <row r="8" spans="1:6" x14ac:dyDescent="0.2">
      <c r="B8" s="1">
        <v>43286</v>
      </c>
      <c r="C8" t="s">
        <v>1</v>
      </c>
      <c r="D8" t="s">
        <v>15</v>
      </c>
      <c r="E8" t="s">
        <v>8</v>
      </c>
      <c r="F8">
        <v>1037</v>
      </c>
    </row>
    <row r="9" spans="1:6" x14ac:dyDescent="0.2">
      <c r="B9" s="1">
        <v>43287</v>
      </c>
      <c r="C9" t="s">
        <v>4</v>
      </c>
      <c r="D9" t="s">
        <v>16</v>
      </c>
      <c r="E9" t="s">
        <v>8</v>
      </c>
      <c r="F9">
        <v>1442</v>
      </c>
    </row>
    <row r="10" spans="1:6" x14ac:dyDescent="0.2">
      <c r="B10" s="1">
        <v>43288</v>
      </c>
      <c r="C10" t="s">
        <v>3</v>
      </c>
      <c r="D10" t="s">
        <v>16</v>
      </c>
      <c r="E10" t="s">
        <v>8</v>
      </c>
      <c r="F10">
        <v>503</v>
      </c>
    </row>
    <row r="11" spans="1:6" x14ac:dyDescent="0.2">
      <c r="B11" s="1">
        <v>43289</v>
      </c>
      <c r="C11" t="s">
        <v>3</v>
      </c>
      <c r="D11" t="s">
        <v>14</v>
      </c>
      <c r="E11" t="s">
        <v>5</v>
      </c>
      <c r="F11">
        <v>1042</v>
      </c>
    </row>
    <row r="12" spans="1:6" x14ac:dyDescent="0.2">
      <c r="B12" s="1">
        <v>43299</v>
      </c>
      <c r="C12" t="s">
        <v>2</v>
      </c>
      <c r="D12" t="s">
        <v>15</v>
      </c>
      <c r="E12" t="s">
        <v>6</v>
      </c>
      <c r="F12">
        <v>549</v>
      </c>
    </row>
    <row r="13" spans="1:6" x14ac:dyDescent="0.2">
      <c r="B13" s="1">
        <v>43299</v>
      </c>
      <c r="C13" t="s">
        <v>2</v>
      </c>
      <c r="D13" t="s">
        <v>15</v>
      </c>
      <c r="E13" t="s">
        <v>6</v>
      </c>
      <c r="F13">
        <v>605</v>
      </c>
    </row>
    <row r="14" spans="1:6" x14ac:dyDescent="0.2">
      <c r="B14" s="1">
        <v>43300</v>
      </c>
      <c r="C14" t="s">
        <v>55</v>
      </c>
      <c r="D14" t="s">
        <v>16</v>
      </c>
      <c r="E14" t="s">
        <v>6</v>
      </c>
      <c r="F14">
        <v>840</v>
      </c>
    </row>
    <row r="15" spans="1:6" x14ac:dyDescent="0.2">
      <c r="B15" s="1">
        <v>43302</v>
      </c>
      <c r="C15" t="s">
        <v>1</v>
      </c>
      <c r="D15" t="s">
        <v>16</v>
      </c>
      <c r="E15" t="s">
        <v>8</v>
      </c>
      <c r="F15">
        <v>1049</v>
      </c>
    </row>
    <row r="16" spans="1:6" x14ac:dyDescent="0.2">
      <c r="B16" s="1">
        <v>43304</v>
      </c>
      <c r="C16" t="s">
        <v>4</v>
      </c>
      <c r="D16" t="s">
        <v>16</v>
      </c>
      <c r="E16" t="s">
        <v>5</v>
      </c>
      <c r="F16">
        <v>1360</v>
      </c>
    </row>
    <row r="17" spans="1:6" x14ac:dyDescent="0.2">
      <c r="B17" s="1">
        <v>43307</v>
      </c>
      <c r="C17" t="s">
        <v>1</v>
      </c>
      <c r="D17" t="s">
        <v>15</v>
      </c>
      <c r="E17" t="s">
        <v>8</v>
      </c>
      <c r="F17">
        <v>1403</v>
      </c>
    </row>
    <row r="18" spans="1:6" x14ac:dyDescent="0.2">
      <c r="B18" s="1">
        <v>43308</v>
      </c>
      <c r="C18" t="s">
        <v>55</v>
      </c>
      <c r="D18" t="s">
        <v>14</v>
      </c>
      <c r="E18" t="s">
        <v>6</v>
      </c>
      <c r="F18">
        <v>1088</v>
      </c>
    </row>
    <row r="19" spans="1:6" x14ac:dyDescent="0.2">
      <c r="B19" s="1">
        <v>43310</v>
      </c>
      <c r="C19" t="s">
        <v>3</v>
      </c>
      <c r="D19" t="s">
        <v>14</v>
      </c>
      <c r="E19" t="s">
        <v>8</v>
      </c>
      <c r="F19">
        <v>1368</v>
      </c>
    </row>
    <row r="20" spans="1:6" x14ac:dyDescent="0.2">
      <c r="B20" s="1">
        <v>43310</v>
      </c>
      <c r="C20" t="s">
        <v>55</v>
      </c>
      <c r="D20" t="s">
        <v>15</v>
      </c>
      <c r="E20" t="s">
        <v>6</v>
      </c>
      <c r="F20">
        <v>1317</v>
      </c>
    </row>
    <row r="22" spans="1:6" ht="16" x14ac:dyDescent="0.2">
      <c r="A22" s="23" t="s">
        <v>113</v>
      </c>
    </row>
    <row r="23" spans="1:6" x14ac:dyDescent="0.2">
      <c r="A23" t="s">
        <v>129</v>
      </c>
    </row>
    <row r="25" spans="1:6" x14ac:dyDescent="0.2">
      <c r="B25" s="19" t="s">
        <v>13</v>
      </c>
      <c r="C25" s="11" t="s">
        <v>5</v>
      </c>
      <c r="D25" s="11" t="s">
        <v>6</v>
      </c>
      <c r="E25" s="11" t="s">
        <v>8</v>
      </c>
      <c r="F25" s="11" t="s">
        <v>28</v>
      </c>
    </row>
    <row r="26" spans="1:6" x14ac:dyDescent="0.2">
      <c r="B26" t="s">
        <v>14</v>
      </c>
      <c r="C26" s="2">
        <v>1042</v>
      </c>
      <c r="D26" s="2">
        <v>1088</v>
      </c>
      <c r="E26" s="2">
        <v>1368</v>
      </c>
      <c r="F26" s="13">
        <v>3498</v>
      </c>
    </row>
    <row r="27" spans="1:6" x14ac:dyDescent="0.2">
      <c r="B27" t="s">
        <v>15</v>
      </c>
      <c r="C27" s="2">
        <v>779</v>
      </c>
      <c r="D27" s="2">
        <v>2471</v>
      </c>
      <c r="E27" s="2">
        <v>2440</v>
      </c>
      <c r="F27" s="13">
        <v>5690</v>
      </c>
    </row>
    <row r="28" spans="1:6" x14ac:dyDescent="0.2">
      <c r="B28" t="s">
        <v>16</v>
      </c>
      <c r="C28" s="2">
        <v>1360</v>
      </c>
      <c r="D28" s="2">
        <v>840</v>
      </c>
      <c r="E28" s="2">
        <v>2994</v>
      </c>
      <c r="F28" s="13">
        <v>5194</v>
      </c>
    </row>
    <row r="29" spans="1:6" x14ac:dyDescent="0.2">
      <c r="B29" s="19" t="s">
        <v>28</v>
      </c>
      <c r="C29" s="13">
        <v>3181</v>
      </c>
      <c r="D29" s="13">
        <v>4399</v>
      </c>
      <c r="E29" s="13">
        <v>6802</v>
      </c>
      <c r="F29" s="13">
        <v>14382</v>
      </c>
    </row>
  </sheetData>
  <sortState xmlns:xlrd2="http://schemas.microsoft.com/office/spreadsheetml/2017/richdata2" ref="B7:F20">
    <sortCondition ref="B10"/>
  </sortState>
  <mergeCells count="1">
    <mergeCell ref="A1:B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27"/>
  <sheetViews>
    <sheetView workbookViewId="0">
      <selection sqref="A1:D1"/>
    </sheetView>
  </sheetViews>
  <sheetFormatPr baseColWidth="10" defaultColWidth="8.83203125" defaultRowHeight="15" x14ac:dyDescent="0.2"/>
  <sheetData>
    <row r="1" spans="1:4" ht="24" x14ac:dyDescent="0.3">
      <c r="A1" s="69" t="s">
        <v>128</v>
      </c>
      <c r="B1" s="69"/>
      <c r="C1" s="69"/>
      <c r="D1" s="69"/>
    </row>
    <row r="3" spans="1:4" x14ac:dyDescent="0.2">
      <c r="A3" s="19" t="s">
        <v>120</v>
      </c>
    </row>
    <row r="27" spans="1:1" ht="16" x14ac:dyDescent="0.2">
      <c r="A27" s="23" t="s">
        <v>113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65CE4-7AC7-48BD-90A2-B6B2D9CA7D54}">
  <dimension ref="A1:N20"/>
  <sheetViews>
    <sheetView zoomScale="120" zoomScaleNormal="120" workbookViewId="0">
      <selection sqref="A1:I1"/>
    </sheetView>
  </sheetViews>
  <sheetFormatPr baseColWidth="10" defaultColWidth="9.1640625" defaultRowHeight="15" x14ac:dyDescent="0.2"/>
  <cols>
    <col min="1" max="1" width="11.6640625" style="41" customWidth="1"/>
    <col min="2" max="8" width="9.1640625" style="41"/>
    <col min="9" max="10" width="9.1640625" style="41" customWidth="1"/>
    <col min="11" max="16384" width="9.1640625" style="41"/>
  </cols>
  <sheetData>
    <row r="1" spans="1:14" ht="24" x14ac:dyDescent="0.3">
      <c r="A1" s="69" t="s">
        <v>173</v>
      </c>
      <c r="B1" s="69"/>
      <c r="C1" s="69"/>
      <c r="D1" s="69"/>
      <c r="E1" s="69"/>
      <c r="F1" s="69"/>
      <c r="G1" s="69"/>
      <c r="H1" s="69"/>
      <c r="I1" s="69"/>
    </row>
    <row r="2" spans="1:14" x14ac:dyDescent="0.2">
      <c r="A2" s="42" t="s">
        <v>174</v>
      </c>
    </row>
    <row r="3" spans="1:14" x14ac:dyDescent="0.2">
      <c r="I3" s="43"/>
    </row>
    <row r="5" spans="1:14" x14ac:dyDescent="0.2">
      <c r="A5" s="41" t="s">
        <v>175</v>
      </c>
    </row>
    <row r="6" spans="1:14" x14ac:dyDescent="0.2">
      <c r="A6" s="41" t="s">
        <v>176</v>
      </c>
      <c r="B6" s="41" t="s">
        <v>37</v>
      </c>
      <c r="C6" s="41" t="s">
        <v>38</v>
      </c>
      <c r="D6" s="41" t="s">
        <v>39</v>
      </c>
      <c r="E6" s="41" t="s">
        <v>40</v>
      </c>
      <c r="F6" s="41" t="s">
        <v>41</v>
      </c>
      <c r="G6" s="41" t="s">
        <v>42</v>
      </c>
      <c r="H6" s="41" t="s">
        <v>177</v>
      </c>
      <c r="I6" s="41" t="s">
        <v>178</v>
      </c>
      <c r="J6" s="41" t="s">
        <v>179</v>
      </c>
      <c r="K6" s="41" t="s">
        <v>180</v>
      </c>
      <c r="L6" s="41" t="s">
        <v>181</v>
      </c>
      <c r="M6" s="41" t="s">
        <v>182</v>
      </c>
      <c r="N6" s="41" t="s">
        <v>28</v>
      </c>
    </row>
    <row r="14" spans="1:14" x14ac:dyDescent="0.2">
      <c r="B14" s="2"/>
      <c r="C14" s="2"/>
      <c r="D14" s="2"/>
      <c r="E14" s="2"/>
      <c r="F14" s="2"/>
      <c r="G14" s="2"/>
      <c r="H14" s="2"/>
    </row>
    <row r="18" spans="1:1" x14ac:dyDescent="0.2">
      <c r="A18" s="44"/>
    </row>
    <row r="19" spans="1:1" x14ac:dyDescent="0.2">
      <c r="A19" s="45"/>
    </row>
    <row r="20" spans="1:1" x14ac:dyDescent="0.2">
      <c r="A20" s="46"/>
    </row>
  </sheetData>
  <mergeCells count="1">
    <mergeCell ref="A1:I1"/>
  </mergeCells>
  <pageMargins left="0.7" right="0.7" top="0.75" bottom="0.75" header="0.3" footer="0.3"/>
  <pageSetup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7"/>
  <sheetViews>
    <sheetView zoomScale="120" zoomScaleNormal="120" workbookViewId="0">
      <selection sqref="A1:B1"/>
    </sheetView>
  </sheetViews>
  <sheetFormatPr baseColWidth="10" defaultColWidth="8.83203125" defaultRowHeight="15" x14ac:dyDescent="0.2"/>
  <sheetData>
    <row r="1" spans="1:9" ht="24" x14ac:dyDescent="0.3">
      <c r="A1" s="69" t="s">
        <v>59</v>
      </c>
      <c r="B1" s="69"/>
    </row>
    <row r="3" spans="1:9" ht="16" x14ac:dyDescent="0.2">
      <c r="A3" s="23" t="s">
        <v>60</v>
      </c>
    </row>
    <row r="5" spans="1:9" x14ac:dyDescent="0.2">
      <c r="B5" t="s">
        <v>52</v>
      </c>
      <c r="C5">
        <v>87</v>
      </c>
      <c r="E5" t="s">
        <v>52</v>
      </c>
      <c r="F5">
        <v>87</v>
      </c>
      <c r="H5" s="11" t="s">
        <v>58</v>
      </c>
      <c r="I5" s="19" t="s">
        <v>65</v>
      </c>
    </row>
    <row r="6" spans="1:9" x14ac:dyDescent="0.2">
      <c r="B6" t="s">
        <v>63</v>
      </c>
      <c r="C6">
        <v>92</v>
      </c>
      <c r="E6" t="s">
        <v>63</v>
      </c>
      <c r="F6">
        <v>92</v>
      </c>
      <c r="H6">
        <v>87.4529</v>
      </c>
      <c r="I6" s="18"/>
    </row>
    <row r="7" spans="1:9" x14ac:dyDescent="0.2">
      <c r="B7" t="s">
        <v>64</v>
      </c>
      <c r="C7">
        <v>84</v>
      </c>
      <c r="E7" t="s">
        <v>64</v>
      </c>
      <c r="F7">
        <v>84</v>
      </c>
      <c r="H7">
        <v>91.999899999999997</v>
      </c>
      <c r="I7" s="18"/>
    </row>
    <row r="8" spans="1:9" x14ac:dyDescent="0.2">
      <c r="B8" s="15" t="s">
        <v>54</v>
      </c>
      <c r="C8" s="15">
        <v>97</v>
      </c>
      <c r="E8" s="15" t="s">
        <v>54</v>
      </c>
      <c r="F8" s="15">
        <v>97</v>
      </c>
      <c r="H8">
        <v>3.1415899999999999</v>
      </c>
      <c r="I8" s="18"/>
    </row>
    <row r="9" spans="1:9" x14ac:dyDescent="0.2">
      <c r="B9" s="19" t="s">
        <v>61</v>
      </c>
      <c r="C9" s="16"/>
      <c r="E9" s="20" t="s">
        <v>62</v>
      </c>
      <c r="F9" s="16"/>
    </row>
    <row r="11" spans="1:9" ht="16" x14ac:dyDescent="0.2">
      <c r="A11" s="23" t="s">
        <v>74</v>
      </c>
    </row>
    <row r="12" spans="1:9" x14ac:dyDescent="0.2">
      <c r="A12" t="s">
        <v>134</v>
      </c>
    </row>
    <row r="14" spans="1:9" x14ac:dyDescent="0.2">
      <c r="E14" s="11" t="s">
        <v>71</v>
      </c>
      <c r="F14" s="11" t="s">
        <v>53</v>
      </c>
      <c r="G14" s="11" t="s">
        <v>27</v>
      </c>
    </row>
    <row r="15" spans="1:9" x14ac:dyDescent="0.2">
      <c r="B15" s="19" t="s">
        <v>66</v>
      </c>
      <c r="C15" s="2">
        <v>5000</v>
      </c>
      <c r="E15" t="s">
        <v>67</v>
      </c>
      <c r="F15" s="2">
        <v>6780</v>
      </c>
      <c r="G15" s="18"/>
    </row>
    <row r="16" spans="1:9" x14ac:dyDescent="0.2">
      <c r="B16" s="19" t="s">
        <v>27</v>
      </c>
      <c r="C16">
        <v>500</v>
      </c>
      <c r="E16" t="s">
        <v>68</v>
      </c>
      <c r="F16" s="2">
        <v>4621</v>
      </c>
      <c r="G16" s="18"/>
    </row>
    <row r="17" spans="1:7" x14ac:dyDescent="0.2">
      <c r="E17" t="s">
        <v>69</v>
      </c>
      <c r="F17" s="2">
        <v>5000</v>
      </c>
      <c r="G17" s="18"/>
    </row>
    <row r="18" spans="1:7" x14ac:dyDescent="0.2">
      <c r="E18" t="s">
        <v>70</v>
      </c>
      <c r="F18" s="2">
        <v>3695</v>
      </c>
      <c r="G18" s="18"/>
    </row>
    <row r="20" spans="1:7" ht="16" x14ac:dyDescent="0.2">
      <c r="A20" s="23" t="s">
        <v>75</v>
      </c>
    </row>
    <row r="21" spans="1:7" x14ac:dyDescent="0.2">
      <c r="A21" t="s">
        <v>76</v>
      </c>
    </row>
    <row r="23" spans="1:7" x14ac:dyDescent="0.2">
      <c r="B23" t="s">
        <v>101</v>
      </c>
    </row>
    <row r="24" spans="1:7" ht="22.5" customHeight="1" x14ac:dyDescent="0.2">
      <c r="B24" s="32" t="s">
        <v>72</v>
      </c>
      <c r="C24" s="21"/>
      <c r="D24" s="21"/>
    </row>
    <row r="25" spans="1:7" x14ac:dyDescent="0.2">
      <c r="B25" t="s">
        <v>101</v>
      </c>
    </row>
    <row r="26" spans="1:7" ht="22.5" hidden="1" customHeight="1" x14ac:dyDescent="0.2">
      <c r="B26" s="31" t="s">
        <v>73</v>
      </c>
      <c r="C26" s="22"/>
      <c r="D26" s="22"/>
    </row>
    <row r="27" spans="1:7" x14ac:dyDescent="0.2">
      <c r="B27" t="s">
        <v>101</v>
      </c>
    </row>
  </sheetData>
  <mergeCells count="1">
    <mergeCell ref="A1:B1"/>
  </mergeCells>
  <pageMargins left="0.7" right="0.7" top="0.75" bottom="0.75" header="0.3" footer="0.3"/>
  <pageSetup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4DA57-1A92-0545-8306-2E37B68F3F2F}">
  <dimension ref="A1:I28"/>
  <sheetViews>
    <sheetView zoomScale="120" zoomScaleNormal="120" workbookViewId="0">
      <selection sqref="A1:D1"/>
    </sheetView>
  </sheetViews>
  <sheetFormatPr baseColWidth="10" defaultColWidth="8.83203125" defaultRowHeight="15" x14ac:dyDescent="0.2"/>
  <cols>
    <col min="1" max="2" width="8.83203125" style="63"/>
    <col min="3" max="3" width="12.33203125" style="63" customWidth="1"/>
    <col min="4" max="16384" width="8.83203125" style="63"/>
  </cols>
  <sheetData>
    <row r="1" spans="1:9" ht="24" x14ac:dyDescent="0.3">
      <c r="A1" s="69" t="s">
        <v>275</v>
      </c>
      <c r="B1" s="69"/>
      <c r="C1" s="69"/>
      <c r="D1" s="69"/>
      <c r="I1" s="71" t="s">
        <v>245</v>
      </c>
    </row>
    <row r="2" spans="1:9" x14ac:dyDescent="0.2">
      <c r="A2" s="63" t="s">
        <v>246</v>
      </c>
    </row>
    <row r="3" spans="1:9" x14ac:dyDescent="0.2">
      <c r="A3" s="63" t="s">
        <v>247</v>
      </c>
    </row>
    <row r="5" spans="1:9" x14ac:dyDescent="0.2">
      <c r="A5" s="36" t="s">
        <v>248</v>
      </c>
    </row>
    <row r="7" spans="1:9" x14ac:dyDescent="0.2">
      <c r="B7" s="63" t="s">
        <v>249</v>
      </c>
      <c r="C7" s="63" t="s">
        <v>250</v>
      </c>
    </row>
    <row r="8" spans="1:9" x14ac:dyDescent="0.2">
      <c r="B8" s="63" t="s">
        <v>251</v>
      </c>
      <c r="C8" s="25">
        <v>100</v>
      </c>
    </row>
    <row r="9" spans="1:9" x14ac:dyDescent="0.2">
      <c r="B9" s="63" t="s">
        <v>252</v>
      </c>
      <c r="C9" s="18"/>
      <c r="E9" s="72" t="s">
        <v>253</v>
      </c>
    </row>
    <row r="10" spans="1:9" x14ac:dyDescent="0.2">
      <c r="B10" s="63" t="s">
        <v>28</v>
      </c>
      <c r="C10" s="18"/>
      <c r="E10" s="73" t="s">
        <v>254</v>
      </c>
    </row>
    <row r="12" spans="1:9" x14ac:dyDescent="0.2">
      <c r="A12" s="36" t="s">
        <v>255</v>
      </c>
    </row>
    <row r="14" spans="1:9" x14ac:dyDescent="0.2">
      <c r="B14" s="63" t="s">
        <v>251</v>
      </c>
      <c r="C14" s="63">
        <v>45.87</v>
      </c>
    </row>
    <row r="15" spans="1:9" x14ac:dyDescent="0.2">
      <c r="B15" s="63" t="s">
        <v>256</v>
      </c>
      <c r="C15" s="18"/>
      <c r="E15" s="72" t="s">
        <v>257</v>
      </c>
    </row>
    <row r="16" spans="1:9" x14ac:dyDescent="0.2">
      <c r="B16" s="63" t="s">
        <v>28</v>
      </c>
      <c r="C16" s="18"/>
      <c r="E16" s="73" t="s">
        <v>258</v>
      </c>
    </row>
    <row r="18" spans="1:9" x14ac:dyDescent="0.2">
      <c r="A18" s="36" t="s">
        <v>259</v>
      </c>
    </row>
    <row r="20" spans="1:9" x14ac:dyDescent="0.2">
      <c r="B20" s="74" t="s">
        <v>260</v>
      </c>
      <c r="C20" s="74" t="s">
        <v>261</v>
      </c>
      <c r="D20" s="74" t="s">
        <v>262</v>
      </c>
      <c r="E20" s="74" t="s">
        <v>263</v>
      </c>
      <c r="F20" s="74" t="s">
        <v>28</v>
      </c>
      <c r="G20" s="74" t="s">
        <v>264</v>
      </c>
    </row>
    <row r="21" spans="1:9" x14ac:dyDescent="0.2">
      <c r="B21" s="75">
        <v>3</v>
      </c>
      <c r="C21" s="75" t="s">
        <v>265</v>
      </c>
      <c r="D21" s="76" t="s">
        <v>266</v>
      </c>
      <c r="E21" s="75">
        <v>3.78</v>
      </c>
      <c r="F21" s="77">
        <f>B21*E21</f>
        <v>11.34</v>
      </c>
      <c r="G21" s="78"/>
      <c r="I21" s="63" t="s">
        <v>267</v>
      </c>
    </row>
    <row r="22" spans="1:9" x14ac:dyDescent="0.2">
      <c r="B22" s="75">
        <v>2</v>
      </c>
      <c r="C22" s="75" t="s">
        <v>268</v>
      </c>
      <c r="D22" s="76" t="s">
        <v>269</v>
      </c>
      <c r="E22" s="75">
        <v>12.65</v>
      </c>
      <c r="F22" s="79">
        <f t="shared" ref="F22:F25" si="0">B22*E22</f>
        <v>25.3</v>
      </c>
      <c r="G22" s="78"/>
      <c r="I22" s="63" t="s">
        <v>270</v>
      </c>
    </row>
    <row r="23" spans="1:9" x14ac:dyDescent="0.2">
      <c r="B23" s="75">
        <v>4</v>
      </c>
      <c r="C23" s="75" t="s">
        <v>271</v>
      </c>
      <c r="D23" s="76" t="s">
        <v>266</v>
      </c>
      <c r="E23" s="75">
        <v>2.99</v>
      </c>
      <c r="F23" s="79">
        <f t="shared" si="0"/>
        <v>11.96</v>
      </c>
      <c r="G23" s="78"/>
    </row>
    <row r="24" spans="1:9" x14ac:dyDescent="0.2">
      <c r="B24" s="75">
        <v>2</v>
      </c>
      <c r="C24" s="75" t="s">
        <v>272</v>
      </c>
      <c r="D24" s="76" t="s">
        <v>269</v>
      </c>
      <c r="E24" s="75">
        <v>4.9800000000000004</v>
      </c>
      <c r="F24" s="79">
        <f t="shared" si="0"/>
        <v>9.9600000000000009</v>
      </c>
      <c r="G24" s="78"/>
    </row>
    <row r="25" spans="1:9" x14ac:dyDescent="0.2">
      <c r="B25" s="75"/>
      <c r="C25" s="75"/>
      <c r="D25" s="76"/>
      <c r="E25" s="75"/>
      <c r="F25" s="79">
        <f t="shared" si="0"/>
        <v>0</v>
      </c>
      <c r="G25" s="78"/>
    </row>
    <row r="26" spans="1:9" x14ac:dyDescent="0.2">
      <c r="B26" s="80"/>
      <c r="C26" s="81" t="s">
        <v>251</v>
      </c>
      <c r="D26" s="81"/>
      <c r="E26" s="82"/>
      <c r="F26" s="79">
        <f>SUM(F21:F25)</f>
        <v>58.56</v>
      </c>
      <c r="G26" s="75"/>
    </row>
    <row r="27" spans="1:9" x14ac:dyDescent="0.2">
      <c r="B27" s="80"/>
      <c r="C27" s="81" t="s">
        <v>248</v>
      </c>
      <c r="D27" s="82"/>
      <c r="E27" s="83">
        <v>6.3500000000000001E-2</v>
      </c>
      <c r="F27" s="78"/>
      <c r="G27" s="84"/>
      <c r="I27" s="63" t="s">
        <v>273</v>
      </c>
    </row>
    <row r="28" spans="1:9" x14ac:dyDescent="0.2">
      <c r="B28" s="80"/>
      <c r="C28" s="81" t="s">
        <v>274</v>
      </c>
      <c r="D28" s="81"/>
      <c r="E28" s="82"/>
      <c r="F28" s="78"/>
      <c r="G28" s="75"/>
    </row>
  </sheetData>
  <mergeCells count="1">
    <mergeCell ref="A1:D1"/>
  </mergeCells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3"/>
  <sheetViews>
    <sheetView zoomScale="140" zoomScaleNormal="140" workbookViewId="0">
      <selection sqref="A1:B1"/>
    </sheetView>
  </sheetViews>
  <sheetFormatPr baseColWidth="10" defaultColWidth="8.83203125" defaultRowHeight="15" x14ac:dyDescent="0.2"/>
  <cols>
    <col min="1" max="1" width="9" customWidth="1"/>
    <col min="2" max="2" width="13.5" customWidth="1"/>
    <col min="3" max="4" width="9.1640625" customWidth="1"/>
    <col min="8" max="8" width="9.1640625" style="47"/>
  </cols>
  <sheetData>
    <row r="1" spans="1:10" s="37" customFormat="1" ht="24" x14ac:dyDescent="0.3">
      <c r="A1" s="69" t="s">
        <v>171</v>
      </c>
      <c r="B1" s="69"/>
      <c r="E1" s="19" t="s">
        <v>186</v>
      </c>
      <c r="G1" s="19" t="s">
        <v>187</v>
      </c>
      <c r="H1" s="47"/>
      <c r="I1" s="19" t="s">
        <v>243</v>
      </c>
    </row>
    <row r="2" spans="1:10" s="37" customFormat="1" x14ac:dyDescent="0.2">
      <c r="D2" s="37" t="s">
        <v>1</v>
      </c>
      <c r="E2" s="53"/>
      <c r="G2" s="53"/>
      <c r="H2" s="47"/>
      <c r="I2" s="2">
        <v>1000</v>
      </c>
    </row>
    <row r="3" spans="1:10" s="35" customFormat="1" ht="19" x14ac:dyDescent="0.25">
      <c r="A3" s="14" t="s">
        <v>143</v>
      </c>
      <c r="H3" s="47"/>
    </row>
    <row r="4" spans="1:10" s="35" customFormat="1" x14ac:dyDescent="0.2">
      <c r="H4" s="47"/>
    </row>
    <row r="5" spans="1:10" s="35" customFormat="1" x14ac:dyDescent="0.2">
      <c r="A5" s="11" t="s">
        <v>12</v>
      </c>
      <c r="B5" s="11" t="s">
        <v>0</v>
      </c>
      <c r="C5" s="11" t="s">
        <v>13</v>
      </c>
      <c r="D5" s="11" t="s">
        <v>10</v>
      </c>
      <c r="E5" s="11" t="s">
        <v>11</v>
      </c>
      <c r="F5" s="11" t="s">
        <v>27</v>
      </c>
      <c r="G5" s="11" t="s">
        <v>28</v>
      </c>
      <c r="H5" s="47"/>
      <c r="I5" s="50"/>
      <c r="J5" s="51"/>
    </row>
    <row r="6" spans="1:10" s="35" customFormat="1" x14ac:dyDescent="0.2">
      <c r="A6" s="1">
        <v>44198</v>
      </c>
      <c r="B6" t="s">
        <v>3</v>
      </c>
      <c r="C6" t="s">
        <v>15</v>
      </c>
      <c r="D6" t="s">
        <v>6</v>
      </c>
      <c r="E6">
        <v>779</v>
      </c>
      <c r="F6">
        <f>IF(E6&gt;=1000, 100,0)</f>
        <v>0</v>
      </c>
      <c r="H6" s="47"/>
      <c r="I6" s="38"/>
      <c r="J6"/>
    </row>
    <row r="7" spans="1:10" s="35" customFormat="1" x14ac:dyDescent="0.2">
      <c r="A7" s="1">
        <v>44201</v>
      </c>
      <c r="B7" t="s">
        <v>1</v>
      </c>
      <c r="C7" t="s">
        <v>15</v>
      </c>
      <c r="D7" t="s">
        <v>9</v>
      </c>
      <c r="E7">
        <v>1037</v>
      </c>
      <c r="F7">
        <f t="shared" ref="F7:F70" si="0">IF(E7&gt;=1000, 100,0)</f>
        <v>100</v>
      </c>
      <c r="H7" s="47"/>
      <c r="I7" s="52"/>
      <c r="J7"/>
    </row>
    <row r="8" spans="1:10" s="35" customFormat="1" x14ac:dyDescent="0.2">
      <c r="A8" s="1">
        <v>44202</v>
      </c>
      <c r="B8" t="s">
        <v>4</v>
      </c>
      <c r="C8" t="s">
        <v>24</v>
      </c>
      <c r="D8" t="s">
        <v>7</v>
      </c>
      <c r="E8">
        <v>1442</v>
      </c>
      <c r="F8">
        <f t="shared" si="0"/>
        <v>100</v>
      </c>
      <c r="H8" s="47"/>
      <c r="I8" s="52"/>
      <c r="J8"/>
    </row>
    <row r="9" spans="1:10" s="35" customFormat="1" x14ac:dyDescent="0.2">
      <c r="A9" s="1">
        <v>44203</v>
      </c>
      <c r="B9" t="s">
        <v>3</v>
      </c>
      <c r="C9" t="s">
        <v>22</v>
      </c>
      <c r="D9" t="s">
        <v>7</v>
      </c>
      <c r="E9">
        <v>503</v>
      </c>
      <c r="F9">
        <f t="shared" si="0"/>
        <v>0</v>
      </c>
      <c r="H9" s="47"/>
      <c r="I9" s="38"/>
      <c r="J9"/>
    </row>
    <row r="10" spans="1:10" s="35" customFormat="1" x14ac:dyDescent="0.2">
      <c r="A10" s="1">
        <v>44204</v>
      </c>
      <c r="B10" t="s">
        <v>3</v>
      </c>
      <c r="C10" t="s">
        <v>14</v>
      </c>
      <c r="D10" t="s">
        <v>5</v>
      </c>
      <c r="E10">
        <v>1042</v>
      </c>
      <c r="F10">
        <f t="shared" si="0"/>
        <v>100</v>
      </c>
      <c r="H10" s="47"/>
      <c r="I10" s="52"/>
      <c r="J10"/>
    </row>
    <row r="11" spans="1:10" s="35" customFormat="1" x14ac:dyDescent="0.2">
      <c r="A11" s="1">
        <v>44214</v>
      </c>
      <c r="B11" t="s">
        <v>2</v>
      </c>
      <c r="C11" t="s">
        <v>20</v>
      </c>
      <c r="D11" t="s">
        <v>6</v>
      </c>
      <c r="E11">
        <v>605</v>
      </c>
      <c r="F11">
        <f t="shared" si="0"/>
        <v>0</v>
      </c>
      <c r="H11" s="47"/>
      <c r="I11" s="52"/>
      <c r="J11"/>
    </row>
    <row r="12" spans="1:10" s="35" customFormat="1" x14ac:dyDescent="0.2">
      <c r="A12" s="1">
        <v>44214</v>
      </c>
      <c r="B12" t="s">
        <v>2</v>
      </c>
      <c r="C12" t="s">
        <v>19</v>
      </c>
      <c r="D12" t="s">
        <v>7</v>
      </c>
      <c r="E12">
        <v>549</v>
      </c>
      <c r="F12">
        <f t="shared" si="0"/>
        <v>0</v>
      </c>
      <c r="H12" s="47"/>
      <c r="I12" s="52"/>
      <c r="J12"/>
    </row>
    <row r="13" spans="1:10" s="35" customFormat="1" x14ac:dyDescent="0.2">
      <c r="A13" s="1">
        <v>44215</v>
      </c>
      <c r="B13" t="s">
        <v>55</v>
      </c>
      <c r="C13" t="s">
        <v>16</v>
      </c>
      <c r="D13" t="s">
        <v>7</v>
      </c>
      <c r="E13">
        <v>840</v>
      </c>
      <c r="F13">
        <f t="shared" si="0"/>
        <v>0</v>
      </c>
      <c r="H13" s="47"/>
      <c r="I13" s="38"/>
      <c r="J13"/>
    </row>
    <row r="14" spans="1:10" s="35" customFormat="1" x14ac:dyDescent="0.2">
      <c r="A14" s="1">
        <v>44217</v>
      </c>
      <c r="B14" t="s">
        <v>1</v>
      </c>
      <c r="C14" t="s">
        <v>21</v>
      </c>
      <c r="D14" t="s">
        <v>9</v>
      </c>
      <c r="E14">
        <v>1049</v>
      </c>
      <c r="F14">
        <f t="shared" si="0"/>
        <v>100</v>
      </c>
      <c r="H14" s="47"/>
      <c r="I14" s="52"/>
    </row>
    <row r="15" spans="1:10" x14ac:dyDescent="0.2">
      <c r="A15" s="1">
        <v>44219</v>
      </c>
      <c r="B15" t="s">
        <v>4</v>
      </c>
      <c r="C15" t="s">
        <v>16</v>
      </c>
      <c r="D15" t="s">
        <v>8</v>
      </c>
      <c r="E15">
        <v>1360</v>
      </c>
      <c r="F15">
        <f t="shared" si="0"/>
        <v>100</v>
      </c>
      <c r="I15" s="52"/>
    </row>
    <row r="16" spans="1:10" x14ac:dyDescent="0.2">
      <c r="A16" s="1">
        <v>44222</v>
      </c>
      <c r="B16" t="s">
        <v>1</v>
      </c>
      <c r="C16" t="s">
        <v>23</v>
      </c>
      <c r="D16" t="s">
        <v>6</v>
      </c>
      <c r="E16">
        <v>1403</v>
      </c>
      <c r="F16">
        <f t="shared" si="0"/>
        <v>100</v>
      </c>
      <c r="I16" s="52"/>
    </row>
    <row r="17" spans="1:9" x14ac:dyDescent="0.2">
      <c r="A17" s="1">
        <v>44223</v>
      </c>
      <c r="B17" t="s">
        <v>55</v>
      </c>
      <c r="C17" t="s">
        <v>17</v>
      </c>
      <c r="D17" t="s">
        <v>43</v>
      </c>
      <c r="E17">
        <v>1088</v>
      </c>
      <c r="F17">
        <f t="shared" si="0"/>
        <v>100</v>
      </c>
      <c r="I17" s="52"/>
    </row>
    <row r="18" spans="1:9" x14ac:dyDescent="0.2">
      <c r="A18" s="1">
        <v>44225</v>
      </c>
      <c r="B18" t="s">
        <v>3</v>
      </c>
      <c r="C18" t="s">
        <v>22</v>
      </c>
      <c r="D18" t="s">
        <v>43</v>
      </c>
      <c r="E18">
        <v>1368</v>
      </c>
      <c r="F18">
        <f t="shared" si="0"/>
        <v>100</v>
      </c>
      <c r="I18" s="52"/>
    </row>
    <row r="19" spans="1:9" x14ac:dyDescent="0.2">
      <c r="A19" s="1">
        <v>44225</v>
      </c>
      <c r="B19" t="s">
        <v>55</v>
      </c>
      <c r="C19" t="s">
        <v>22</v>
      </c>
      <c r="D19" t="s">
        <v>6</v>
      </c>
      <c r="E19">
        <v>1317</v>
      </c>
      <c r="F19">
        <f t="shared" si="0"/>
        <v>100</v>
      </c>
      <c r="I19" s="52"/>
    </row>
    <row r="20" spans="1:9" x14ac:dyDescent="0.2">
      <c r="A20" s="1">
        <v>44233</v>
      </c>
      <c r="B20" t="s">
        <v>3</v>
      </c>
      <c r="C20" t="s">
        <v>23</v>
      </c>
      <c r="D20" t="s">
        <v>6</v>
      </c>
      <c r="E20">
        <v>686</v>
      </c>
      <c r="F20">
        <f t="shared" si="0"/>
        <v>0</v>
      </c>
      <c r="I20" s="52"/>
    </row>
    <row r="21" spans="1:9" x14ac:dyDescent="0.2">
      <c r="A21" s="1">
        <v>44234</v>
      </c>
      <c r="B21" t="s">
        <v>3</v>
      </c>
      <c r="C21" t="s">
        <v>17</v>
      </c>
      <c r="D21" t="s">
        <v>5</v>
      </c>
      <c r="E21">
        <v>811</v>
      </c>
      <c r="F21">
        <f t="shared" si="0"/>
        <v>0</v>
      </c>
      <c r="I21" s="52"/>
    </row>
    <row r="22" spans="1:9" x14ac:dyDescent="0.2">
      <c r="A22" s="1">
        <v>44235</v>
      </c>
      <c r="B22" t="s">
        <v>3</v>
      </c>
      <c r="C22" t="s">
        <v>15</v>
      </c>
      <c r="D22" t="s">
        <v>7</v>
      </c>
      <c r="E22">
        <v>624</v>
      </c>
      <c r="F22">
        <f t="shared" si="0"/>
        <v>0</v>
      </c>
    </row>
    <row r="23" spans="1:9" x14ac:dyDescent="0.2">
      <c r="A23" s="1">
        <v>44236</v>
      </c>
      <c r="B23" t="s">
        <v>3</v>
      </c>
      <c r="C23" t="s">
        <v>24</v>
      </c>
      <c r="D23" t="s">
        <v>9</v>
      </c>
      <c r="E23">
        <v>1123</v>
      </c>
      <c r="F23">
        <f t="shared" si="0"/>
        <v>100</v>
      </c>
    </row>
    <row r="24" spans="1:9" x14ac:dyDescent="0.2">
      <c r="A24" s="1">
        <v>44238</v>
      </c>
      <c r="B24" t="s">
        <v>3</v>
      </c>
      <c r="C24" t="s">
        <v>18</v>
      </c>
      <c r="D24" t="s">
        <v>5</v>
      </c>
      <c r="E24">
        <v>1482</v>
      </c>
      <c r="F24">
        <f t="shared" si="0"/>
        <v>100</v>
      </c>
    </row>
    <row r="25" spans="1:9" x14ac:dyDescent="0.2">
      <c r="A25" s="1">
        <v>44243</v>
      </c>
      <c r="B25" t="s">
        <v>1</v>
      </c>
      <c r="C25" t="s">
        <v>23</v>
      </c>
      <c r="D25" t="s">
        <v>8</v>
      </c>
      <c r="E25">
        <v>882</v>
      </c>
      <c r="F25">
        <f t="shared" si="0"/>
        <v>0</v>
      </c>
    </row>
    <row r="26" spans="1:9" x14ac:dyDescent="0.2">
      <c r="A26" s="1">
        <v>44248</v>
      </c>
      <c r="B26" t="s">
        <v>2</v>
      </c>
      <c r="C26" t="s">
        <v>20</v>
      </c>
      <c r="D26" t="s">
        <v>8</v>
      </c>
      <c r="E26">
        <v>558</v>
      </c>
      <c r="F26">
        <f t="shared" si="0"/>
        <v>0</v>
      </c>
    </row>
    <row r="27" spans="1:9" x14ac:dyDescent="0.2">
      <c r="A27" s="1">
        <v>44249</v>
      </c>
      <c r="B27" t="s">
        <v>2</v>
      </c>
      <c r="C27" t="s">
        <v>21</v>
      </c>
      <c r="D27" t="s">
        <v>9</v>
      </c>
      <c r="E27">
        <v>394</v>
      </c>
      <c r="F27">
        <f t="shared" si="0"/>
        <v>0</v>
      </c>
    </row>
    <row r="28" spans="1:9" x14ac:dyDescent="0.2">
      <c r="A28" s="1">
        <v>44251</v>
      </c>
      <c r="B28" t="s">
        <v>1</v>
      </c>
      <c r="C28" t="s">
        <v>24</v>
      </c>
      <c r="D28" t="s">
        <v>43</v>
      </c>
      <c r="E28">
        <v>286</v>
      </c>
      <c r="F28">
        <f t="shared" si="0"/>
        <v>0</v>
      </c>
    </row>
    <row r="29" spans="1:9" x14ac:dyDescent="0.2">
      <c r="A29" s="1">
        <v>44251</v>
      </c>
      <c r="B29" t="s">
        <v>55</v>
      </c>
      <c r="C29" t="s">
        <v>20</v>
      </c>
      <c r="D29" t="s">
        <v>9</v>
      </c>
      <c r="E29">
        <v>384</v>
      </c>
      <c r="F29">
        <f t="shared" si="0"/>
        <v>0</v>
      </c>
    </row>
    <row r="30" spans="1:9" x14ac:dyDescent="0.2">
      <c r="A30" s="1">
        <v>44256</v>
      </c>
      <c r="B30" t="s">
        <v>55</v>
      </c>
      <c r="C30" t="s">
        <v>14</v>
      </c>
      <c r="D30" t="s">
        <v>9</v>
      </c>
      <c r="E30">
        <v>416</v>
      </c>
      <c r="F30">
        <f t="shared" si="0"/>
        <v>0</v>
      </c>
    </row>
    <row r="31" spans="1:9" x14ac:dyDescent="0.2">
      <c r="A31" s="1">
        <v>44256</v>
      </c>
      <c r="B31" t="s">
        <v>3</v>
      </c>
      <c r="C31" t="s">
        <v>15</v>
      </c>
      <c r="D31" t="s">
        <v>5</v>
      </c>
      <c r="E31">
        <v>989</v>
      </c>
      <c r="F31">
        <f t="shared" si="0"/>
        <v>0</v>
      </c>
    </row>
    <row r="32" spans="1:9" x14ac:dyDescent="0.2">
      <c r="A32" s="1">
        <v>44258</v>
      </c>
      <c r="B32" t="s">
        <v>1</v>
      </c>
      <c r="C32" t="s">
        <v>21</v>
      </c>
      <c r="D32" t="s">
        <v>6</v>
      </c>
      <c r="E32">
        <v>821</v>
      </c>
      <c r="F32">
        <f t="shared" si="0"/>
        <v>0</v>
      </c>
    </row>
    <row r="33" spans="1:6" x14ac:dyDescent="0.2">
      <c r="A33" s="1">
        <v>44259</v>
      </c>
      <c r="B33" t="s">
        <v>4</v>
      </c>
      <c r="C33" t="s">
        <v>15</v>
      </c>
      <c r="D33" t="s">
        <v>6</v>
      </c>
      <c r="E33">
        <v>1113</v>
      </c>
      <c r="F33">
        <f t="shared" si="0"/>
        <v>100</v>
      </c>
    </row>
    <row r="34" spans="1:6" x14ac:dyDescent="0.2">
      <c r="A34" s="1">
        <v>44259</v>
      </c>
      <c r="B34" t="s">
        <v>1</v>
      </c>
      <c r="C34" t="s">
        <v>20</v>
      </c>
      <c r="D34" t="s">
        <v>5</v>
      </c>
      <c r="E34">
        <v>1399</v>
      </c>
      <c r="F34">
        <f t="shared" si="0"/>
        <v>100</v>
      </c>
    </row>
    <row r="35" spans="1:6" x14ac:dyDescent="0.2">
      <c r="A35" s="1">
        <v>44261</v>
      </c>
      <c r="B35" t="s">
        <v>1</v>
      </c>
      <c r="C35" t="s">
        <v>26</v>
      </c>
      <c r="D35" t="s">
        <v>5</v>
      </c>
      <c r="E35">
        <v>996</v>
      </c>
      <c r="F35">
        <f t="shared" si="0"/>
        <v>0</v>
      </c>
    </row>
    <row r="36" spans="1:6" x14ac:dyDescent="0.2">
      <c r="A36" s="1">
        <v>44264</v>
      </c>
      <c r="B36" t="s">
        <v>1</v>
      </c>
      <c r="C36" t="s">
        <v>18</v>
      </c>
      <c r="D36" t="s">
        <v>9</v>
      </c>
      <c r="E36">
        <v>407</v>
      </c>
      <c r="F36">
        <f t="shared" si="0"/>
        <v>0</v>
      </c>
    </row>
    <row r="37" spans="1:6" x14ac:dyDescent="0.2">
      <c r="A37" s="1">
        <v>44266</v>
      </c>
      <c r="B37" t="s">
        <v>3</v>
      </c>
      <c r="C37" t="s">
        <v>20</v>
      </c>
      <c r="D37" t="s">
        <v>6</v>
      </c>
      <c r="E37">
        <v>1265</v>
      </c>
      <c r="F37">
        <f t="shared" si="0"/>
        <v>100</v>
      </c>
    </row>
    <row r="38" spans="1:6" x14ac:dyDescent="0.2">
      <c r="A38" s="1">
        <v>44274</v>
      </c>
      <c r="B38" t="s">
        <v>2</v>
      </c>
      <c r="C38" t="s">
        <v>20</v>
      </c>
      <c r="D38" t="s">
        <v>8</v>
      </c>
      <c r="E38">
        <v>236</v>
      </c>
      <c r="F38">
        <f t="shared" si="0"/>
        <v>0</v>
      </c>
    </row>
    <row r="39" spans="1:6" x14ac:dyDescent="0.2">
      <c r="A39" s="1">
        <v>44282</v>
      </c>
      <c r="B39" t="s">
        <v>1</v>
      </c>
      <c r="C39" t="s">
        <v>25</v>
      </c>
      <c r="D39" t="s">
        <v>5</v>
      </c>
      <c r="E39">
        <v>1339</v>
      </c>
      <c r="F39">
        <f t="shared" si="0"/>
        <v>100</v>
      </c>
    </row>
    <row r="40" spans="1:6" x14ac:dyDescent="0.2">
      <c r="A40" s="1">
        <v>44283</v>
      </c>
      <c r="B40" t="s">
        <v>55</v>
      </c>
      <c r="C40" t="s">
        <v>25</v>
      </c>
      <c r="D40" t="s">
        <v>7</v>
      </c>
      <c r="E40">
        <v>361</v>
      </c>
      <c r="F40">
        <f t="shared" si="0"/>
        <v>0</v>
      </c>
    </row>
    <row r="41" spans="1:6" x14ac:dyDescent="0.2">
      <c r="A41" s="1">
        <v>44289</v>
      </c>
      <c r="B41" t="s">
        <v>1</v>
      </c>
      <c r="C41" t="s">
        <v>16</v>
      </c>
      <c r="D41" t="s">
        <v>6</v>
      </c>
      <c r="E41">
        <v>207</v>
      </c>
      <c r="F41">
        <f t="shared" si="0"/>
        <v>0</v>
      </c>
    </row>
    <row r="42" spans="1:6" x14ac:dyDescent="0.2">
      <c r="A42" s="1">
        <v>44291</v>
      </c>
      <c r="B42" t="s">
        <v>55</v>
      </c>
      <c r="C42" t="s">
        <v>14</v>
      </c>
      <c r="D42" t="s">
        <v>43</v>
      </c>
      <c r="E42">
        <v>1297</v>
      </c>
      <c r="F42">
        <f t="shared" si="0"/>
        <v>100</v>
      </c>
    </row>
    <row r="43" spans="1:6" x14ac:dyDescent="0.2">
      <c r="A43" s="1">
        <v>44297</v>
      </c>
      <c r="B43" t="s">
        <v>55</v>
      </c>
      <c r="C43" t="s">
        <v>23</v>
      </c>
      <c r="D43" t="s">
        <v>8</v>
      </c>
      <c r="E43">
        <v>1086</v>
      </c>
      <c r="F43">
        <f t="shared" si="0"/>
        <v>100</v>
      </c>
    </row>
    <row r="44" spans="1:6" x14ac:dyDescent="0.2">
      <c r="A44" s="1">
        <v>44299</v>
      </c>
      <c r="B44" t="s">
        <v>4</v>
      </c>
      <c r="C44" t="s">
        <v>22</v>
      </c>
      <c r="D44" t="s">
        <v>5</v>
      </c>
      <c r="E44">
        <v>1288</v>
      </c>
      <c r="F44">
        <f t="shared" si="0"/>
        <v>100</v>
      </c>
    </row>
    <row r="45" spans="1:6" x14ac:dyDescent="0.2">
      <c r="A45" s="1">
        <v>44300</v>
      </c>
      <c r="B45" t="s">
        <v>1</v>
      </c>
      <c r="C45" t="s">
        <v>18</v>
      </c>
      <c r="D45" t="s">
        <v>5</v>
      </c>
      <c r="E45">
        <v>625</v>
      </c>
      <c r="F45">
        <f t="shared" si="0"/>
        <v>0</v>
      </c>
    </row>
    <row r="46" spans="1:6" x14ac:dyDescent="0.2">
      <c r="A46" s="1">
        <v>44305</v>
      </c>
      <c r="B46" t="s">
        <v>3</v>
      </c>
      <c r="C46" t="s">
        <v>14</v>
      </c>
      <c r="D46" t="s">
        <v>5</v>
      </c>
      <c r="E46">
        <v>267</v>
      </c>
      <c r="F46">
        <f t="shared" si="0"/>
        <v>0</v>
      </c>
    </row>
    <row r="47" spans="1:6" x14ac:dyDescent="0.2">
      <c r="A47" s="1">
        <v>44307</v>
      </c>
      <c r="B47" t="s">
        <v>3</v>
      </c>
      <c r="C47" t="s">
        <v>18</v>
      </c>
      <c r="D47" t="s">
        <v>8</v>
      </c>
      <c r="E47">
        <v>1100</v>
      </c>
      <c r="F47">
        <f t="shared" si="0"/>
        <v>100</v>
      </c>
    </row>
    <row r="48" spans="1:6" x14ac:dyDescent="0.2">
      <c r="A48" s="1">
        <v>44307</v>
      </c>
      <c r="B48" t="s">
        <v>55</v>
      </c>
      <c r="C48" t="s">
        <v>24</v>
      </c>
      <c r="D48" t="s">
        <v>43</v>
      </c>
      <c r="E48">
        <v>1252</v>
      </c>
      <c r="F48">
        <f t="shared" si="0"/>
        <v>100</v>
      </c>
    </row>
    <row r="49" spans="1:6" x14ac:dyDescent="0.2">
      <c r="A49" s="1">
        <v>44308</v>
      </c>
      <c r="B49" t="s">
        <v>1</v>
      </c>
      <c r="C49" t="s">
        <v>21</v>
      </c>
      <c r="D49" t="s">
        <v>7</v>
      </c>
      <c r="E49">
        <v>433</v>
      </c>
      <c r="F49">
        <f t="shared" si="0"/>
        <v>0</v>
      </c>
    </row>
    <row r="50" spans="1:6" x14ac:dyDescent="0.2">
      <c r="A50" s="1">
        <v>44308</v>
      </c>
      <c r="B50" t="s">
        <v>1</v>
      </c>
      <c r="C50" t="s">
        <v>18</v>
      </c>
      <c r="D50" t="s">
        <v>8</v>
      </c>
      <c r="E50">
        <v>795</v>
      </c>
      <c r="F50">
        <f t="shared" si="0"/>
        <v>0</v>
      </c>
    </row>
    <row r="51" spans="1:6" x14ac:dyDescent="0.2">
      <c r="A51" s="1">
        <v>44309</v>
      </c>
      <c r="B51" t="s">
        <v>2</v>
      </c>
      <c r="C51" t="s">
        <v>15</v>
      </c>
      <c r="D51" t="s">
        <v>7</v>
      </c>
      <c r="E51">
        <v>611</v>
      </c>
      <c r="F51">
        <f t="shared" si="0"/>
        <v>0</v>
      </c>
    </row>
    <row r="52" spans="1:6" x14ac:dyDescent="0.2">
      <c r="A52" s="1">
        <v>44313</v>
      </c>
      <c r="B52" t="s">
        <v>4</v>
      </c>
      <c r="C52" t="s">
        <v>19</v>
      </c>
      <c r="D52" t="s">
        <v>7</v>
      </c>
      <c r="E52">
        <v>248</v>
      </c>
      <c r="F52">
        <f t="shared" si="0"/>
        <v>0</v>
      </c>
    </row>
    <row r="53" spans="1:6" x14ac:dyDescent="0.2">
      <c r="A53" s="1">
        <v>44313</v>
      </c>
      <c r="B53" t="s">
        <v>1</v>
      </c>
      <c r="C53" t="s">
        <v>14</v>
      </c>
      <c r="D53" t="s">
        <v>7</v>
      </c>
      <c r="E53">
        <v>627</v>
      </c>
      <c r="F53">
        <f t="shared" si="0"/>
        <v>0</v>
      </c>
    </row>
    <row r="54" spans="1:6" x14ac:dyDescent="0.2">
      <c r="A54" s="1">
        <v>44314</v>
      </c>
      <c r="B54" t="s">
        <v>2</v>
      </c>
      <c r="C54" t="s">
        <v>21</v>
      </c>
      <c r="D54" t="s">
        <v>6</v>
      </c>
      <c r="E54">
        <v>395</v>
      </c>
      <c r="F54">
        <f t="shared" si="0"/>
        <v>0</v>
      </c>
    </row>
    <row r="55" spans="1:6" x14ac:dyDescent="0.2">
      <c r="A55" s="1">
        <v>44314</v>
      </c>
      <c r="B55" t="s">
        <v>2</v>
      </c>
      <c r="C55" t="s">
        <v>19</v>
      </c>
      <c r="D55" t="s">
        <v>9</v>
      </c>
      <c r="E55">
        <v>682</v>
      </c>
      <c r="F55">
        <f t="shared" si="0"/>
        <v>0</v>
      </c>
    </row>
    <row r="56" spans="1:6" x14ac:dyDescent="0.2">
      <c r="A56" s="1">
        <v>44314</v>
      </c>
      <c r="B56" t="s">
        <v>3</v>
      </c>
      <c r="C56" t="s">
        <v>14</v>
      </c>
      <c r="D56" t="s">
        <v>7</v>
      </c>
      <c r="E56">
        <v>1072</v>
      </c>
      <c r="F56">
        <f t="shared" si="0"/>
        <v>100</v>
      </c>
    </row>
    <row r="57" spans="1:6" x14ac:dyDescent="0.2">
      <c r="A57" s="1">
        <v>44314</v>
      </c>
      <c r="B57" t="s">
        <v>1</v>
      </c>
      <c r="C57" t="s">
        <v>23</v>
      </c>
      <c r="D57" t="s">
        <v>6</v>
      </c>
      <c r="E57">
        <v>1462</v>
      </c>
      <c r="F57">
        <f t="shared" si="0"/>
        <v>100</v>
      </c>
    </row>
    <row r="58" spans="1:6" x14ac:dyDescent="0.2">
      <c r="A58" s="1">
        <v>44319</v>
      </c>
      <c r="B58" t="s">
        <v>4</v>
      </c>
      <c r="C58" t="s">
        <v>16</v>
      </c>
      <c r="D58" t="s">
        <v>8</v>
      </c>
      <c r="E58">
        <v>700</v>
      </c>
      <c r="F58">
        <f t="shared" si="0"/>
        <v>0</v>
      </c>
    </row>
    <row r="59" spans="1:6" x14ac:dyDescent="0.2">
      <c r="A59" s="1">
        <v>44320</v>
      </c>
      <c r="B59" t="s">
        <v>2</v>
      </c>
      <c r="C59" t="s">
        <v>19</v>
      </c>
      <c r="D59" t="s">
        <v>5</v>
      </c>
      <c r="E59">
        <v>707</v>
      </c>
      <c r="F59">
        <f t="shared" si="0"/>
        <v>0</v>
      </c>
    </row>
    <row r="60" spans="1:6" x14ac:dyDescent="0.2">
      <c r="A60" s="1">
        <v>44320</v>
      </c>
      <c r="B60" t="s">
        <v>1</v>
      </c>
      <c r="C60" t="s">
        <v>14</v>
      </c>
      <c r="D60" t="s">
        <v>5</v>
      </c>
      <c r="E60">
        <v>790</v>
      </c>
      <c r="F60">
        <f t="shared" si="0"/>
        <v>0</v>
      </c>
    </row>
    <row r="61" spans="1:6" x14ac:dyDescent="0.2">
      <c r="A61" s="1">
        <v>44322</v>
      </c>
      <c r="B61" t="s">
        <v>2</v>
      </c>
      <c r="C61" t="s">
        <v>24</v>
      </c>
      <c r="D61" t="s">
        <v>5</v>
      </c>
      <c r="E61">
        <v>803</v>
      </c>
      <c r="F61">
        <f t="shared" si="0"/>
        <v>0</v>
      </c>
    </row>
    <row r="62" spans="1:6" x14ac:dyDescent="0.2">
      <c r="A62" s="1">
        <v>44325</v>
      </c>
      <c r="B62" t="s">
        <v>55</v>
      </c>
      <c r="C62" t="s">
        <v>16</v>
      </c>
      <c r="D62" t="s">
        <v>7</v>
      </c>
      <c r="E62">
        <v>916</v>
      </c>
      <c r="F62">
        <f t="shared" si="0"/>
        <v>0</v>
      </c>
    </row>
    <row r="63" spans="1:6" x14ac:dyDescent="0.2">
      <c r="A63" s="1">
        <v>44327</v>
      </c>
      <c r="B63" t="s">
        <v>1</v>
      </c>
      <c r="C63" t="s">
        <v>17</v>
      </c>
      <c r="D63" t="s">
        <v>8</v>
      </c>
      <c r="E63">
        <v>1163</v>
      </c>
      <c r="F63">
        <f t="shared" si="0"/>
        <v>100</v>
      </c>
    </row>
    <row r="64" spans="1:6" x14ac:dyDescent="0.2">
      <c r="A64" s="1">
        <v>44332</v>
      </c>
      <c r="B64" t="s">
        <v>55</v>
      </c>
      <c r="C64" t="s">
        <v>23</v>
      </c>
      <c r="D64" t="s">
        <v>5</v>
      </c>
      <c r="E64">
        <v>533</v>
      </c>
      <c r="F64">
        <f t="shared" si="0"/>
        <v>0</v>
      </c>
    </row>
    <row r="65" spans="1:6" x14ac:dyDescent="0.2">
      <c r="A65" s="1">
        <v>44335</v>
      </c>
      <c r="B65" t="s">
        <v>55</v>
      </c>
      <c r="C65" t="s">
        <v>15</v>
      </c>
      <c r="D65" t="s">
        <v>8</v>
      </c>
      <c r="E65">
        <v>1227</v>
      </c>
      <c r="F65">
        <f t="shared" si="0"/>
        <v>100</v>
      </c>
    </row>
    <row r="66" spans="1:6" x14ac:dyDescent="0.2">
      <c r="A66" s="1">
        <v>44339</v>
      </c>
      <c r="B66" t="s">
        <v>3</v>
      </c>
      <c r="C66" t="s">
        <v>22</v>
      </c>
      <c r="D66" t="s">
        <v>8</v>
      </c>
      <c r="E66">
        <v>1070</v>
      </c>
      <c r="F66">
        <f t="shared" si="0"/>
        <v>100</v>
      </c>
    </row>
    <row r="67" spans="1:6" x14ac:dyDescent="0.2">
      <c r="A67" s="1">
        <v>44341</v>
      </c>
      <c r="B67" t="s">
        <v>2</v>
      </c>
      <c r="C67" t="s">
        <v>14</v>
      </c>
      <c r="D67" t="s">
        <v>9</v>
      </c>
      <c r="E67">
        <v>217</v>
      </c>
      <c r="F67">
        <f t="shared" si="0"/>
        <v>0</v>
      </c>
    </row>
    <row r="68" spans="1:6" x14ac:dyDescent="0.2">
      <c r="A68" s="1">
        <v>44345</v>
      </c>
      <c r="B68" t="s">
        <v>2</v>
      </c>
      <c r="C68" t="s">
        <v>21</v>
      </c>
      <c r="D68" t="s">
        <v>6</v>
      </c>
      <c r="E68">
        <v>931</v>
      </c>
      <c r="F68">
        <f t="shared" si="0"/>
        <v>0</v>
      </c>
    </row>
    <row r="69" spans="1:6" x14ac:dyDescent="0.2">
      <c r="A69" s="1">
        <v>44345</v>
      </c>
      <c r="B69" t="s">
        <v>2</v>
      </c>
      <c r="C69" t="s">
        <v>19</v>
      </c>
      <c r="D69" t="s">
        <v>43</v>
      </c>
      <c r="E69">
        <v>450</v>
      </c>
      <c r="F69">
        <f t="shared" si="0"/>
        <v>0</v>
      </c>
    </row>
    <row r="70" spans="1:6" x14ac:dyDescent="0.2">
      <c r="A70" s="1">
        <v>44349</v>
      </c>
      <c r="B70" t="s">
        <v>3</v>
      </c>
      <c r="C70" t="s">
        <v>17</v>
      </c>
      <c r="D70" t="s">
        <v>5</v>
      </c>
      <c r="E70">
        <v>723</v>
      </c>
      <c r="F70">
        <f t="shared" si="0"/>
        <v>0</v>
      </c>
    </row>
    <row r="71" spans="1:6" x14ac:dyDescent="0.2">
      <c r="A71" s="1">
        <v>44350</v>
      </c>
      <c r="B71" t="s">
        <v>4</v>
      </c>
      <c r="C71" t="s">
        <v>17</v>
      </c>
      <c r="D71" t="s">
        <v>7</v>
      </c>
      <c r="E71">
        <v>1124</v>
      </c>
      <c r="F71">
        <f t="shared" ref="F71:F80" si="1">IF(E71&gt;=1000, 100,0)</f>
        <v>100</v>
      </c>
    </row>
    <row r="72" spans="1:6" x14ac:dyDescent="0.2">
      <c r="A72" s="1">
        <v>44351</v>
      </c>
      <c r="B72" t="s">
        <v>3</v>
      </c>
      <c r="C72" t="s">
        <v>16</v>
      </c>
      <c r="D72" t="s">
        <v>6</v>
      </c>
      <c r="E72">
        <v>1070</v>
      </c>
      <c r="F72">
        <f t="shared" si="1"/>
        <v>100</v>
      </c>
    </row>
    <row r="73" spans="1:6" x14ac:dyDescent="0.2">
      <c r="A73" s="1">
        <v>44354</v>
      </c>
      <c r="B73" t="s">
        <v>1</v>
      </c>
      <c r="C73" t="s">
        <v>25</v>
      </c>
      <c r="D73" t="s">
        <v>5</v>
      </c>
      <c r="E73">
        <v>501</v>
      </c>
      <c r="F73">
        <f t="shared" si="1"/>
        <v>0</v>
      </c>
    </row>
    <row r="74" spans="1:6" x14ac:dyDescent="0.2">
      <c r="A74" s="1">
        <v>44354</v>
      </c>
      <c r="B74" t="s">
        <v>4</v>
      </c>
      <c r="C74" t="s">
        <v>19</v>
      </c>
      <c r="D74" t="s">
        <v>6</v>
      </c>
      <c r="E74">
        <v>746</v>
      </c>
      <c r="F74">
        <f t="shared" si="1"/>
        <v>0</v>
      </c>
    </row>
    <row r="75" spans="1:6" x14ac:dyDescent="0.2">
      <c r="A75" s="1">
        <v>44356</v>
      </c>
      <c r="B75" t="s">
        <v>4</v>
      </c>
      <c r="C75" t="s">
        <v>18</v>
      </c>
      <c r="D75" t="s">
        <v>6</v>
      </c>
      <c r="E75">
        <v>1295</v>
      </c>
      <c r="F75">
        <f t="shared" si="1"/>
        <v>100</v>
      </c>
    </row>
    <row r="76" spans="1:6" x14ac:dyDescent="0.2">
      <c r="A76" s="1">
        <v>44356</v>
      </c>
      <c r="B76" t="s">
        <v>1</v>
      </c>
      <c r="C76" t="s">
        <v>15</v>
      </c>
      <c r="D76" t="s">
        <v>9</v>
      </c>
      <c r="E76">
        <v>1412</v>
      </c>
      <c r="F76">
        <f t="shared" si="1"/>
        <v>100</v>
      </c>
    </row>
    <row r="77" spans="1:6" x14ac:dyDescent="0.2">
      <c r="A77" s="1">
        <v>44358</v>
      </c>
      <c r="B77" t="s">
        <v>3</v>
      </c>
      <c r="C77" t="s">
        <v>22</v>
      </c>
      <c r="D77" t="s">
        <v>9</v>
      </c>
      <c r="E77">
        <v>551</v>
      </c>
      <c r="F77">
        <f t="shared" si="1"/>
        <v>0</v>
      </c>
    </row>
    <row r="78" spans="1:6" x14ac:dyDescent="0.2">
      <c r="A78" s="1">
        <v>44359</v>
      </c>
      <c r="B78" t="s">
        <v>1</v>
      </c>
      <c r="C78" t="s">
        <v>14</v>
      </c>
      <c r="D78" t="s">
        <v>5</v>
      </c>
      <c r="E78">
        <v>1063</v>
      </c>
      <c r="F78">
        <f t="shared" si="1"/>
        <v>100</v>
      </c>
    </row>
    <row r="79" spans="1:6" x14ac:dyDescent="0.2">
      <c r="A79" s="1">
        <v>44360</v>
      </c>
      <c r="B79" t="s">
        <v>4</v>
      </c>
      <c r="C79" t="s">
        <v>17</v>
      </c>
      <c r="D79" t="s">
        <v>9</v>
      </c>
      <c r="E79">
        <v>582</v>
      </c>
      <c r="F79">
        <f t="shared" si="1"/>
        <v>0</v>
      </c>
    </row>
    <row r="80" spans="1:6" x14ac:dyDescent="0.2">
      <c r="A80" s="1">
        <v>44368</v>
      </c>
      <c r="B80" t="s">
        <v>2</v>
      </c>
      <c r="C80" t="s">
        <v>14</v>
      </c>
      <c r="D80" t="s">
        <v>6</v>
      </c>
      <c r="E80">
        <v>874</v>
      </c>
      <c r="F80">
        <f t="shared" si="1"/>
        <v>0</v>
      </c>
    </row>
    <row r="82" spans="2:6" x14ac:dyDescent="0.2">
      <c r="B82" t="s">
        <v>241</v>
      </c>
      <c r="E82">
        <f>SUM(E6:E81)</f>
        <v>63849</v>
      </c>
      <c r="F82" s="57">
        <f>SUM(F6:F81)</f>
        <v>3000</v>
      </c>
    </row>
    <row r="83" spans="2:6" x14ac:dyDescent="0.2">
      <c r="B83" t="s">
        <v>242</v>
      </c>
      <c r="E83">
        <f>COUNT(E6:E81)</f>
        <v>75</v>
      </c>
    </row>
  </sheetData>
  <sortState xmlns:xlrd2="http://schemas.microsoft.com/office/spreadsheetml/2017/richdata2" ref="A7:E83">
    <sortCondition ref="A9"/>
  </sortState>
  <mergeCells count="1">
    <mergeCell ref="A1:B1"/>
  </mergeCells>
  <pageMargins left="0.7" right="0.7" top="0.75" bottom="0.75" header="0.3" footer="0.3"/>
  <pageSetup orientation="portrait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8"/>
  <sheetViews>
    <sheetView zoomScale="120" zoomScaleNormal="120" workbookViewId="0">
      <selection sqref="A1:B1"/>
    </sheetView>
  </sheetViews>
  <sheetFormatPr baseColWidth="10" defaultColWidth="8.83203125" defaultRowHeight="15" x14ac:dyDescent="0.2"/>
  <cols>
    <col min="1" max="1" width="12.5" bestFit="1" customWidth="1"/>
    <col min="2" max="5" width="12.83203125" customWidth="1"/>
  </cols>
  <sheetData>
    <row r="1" spans="1:8" ht="24" x14ac:dyDescent="0.3">
      <c r="A1" s="69" t="s">
        <v>244</v>
      </c>
      <c r="B1" s="69"/>
      <c r="C1" s="49"/>
      <c r="D1" s="49"/>
    </row>
    <row r="3" spans="1:8" s="48" customFormat="1" ht="16" x14ac:dyDescent="0.2">
      <c r="A3" s="23" t="s">
        <v>205</v>
      </c>
    </row>
    <row r="4" spans="1:8" s="48" customFormat="1" x14ac:dyDescent="0.2">
      <c r="A4" s="48" t="s">
        <v>207</v>
      </c>
    </row>
    <row r="5" spans="1:8" s="48" customFormat="1" x14ac:dyDescent="0.2"/>
    <row r="6" spans="1:8" s="48" customFormat="1" x14ac:dyDescent="0.2">
      <c r="B6" s="11" t="s">
        <v>46</v>
      </c>
      <c r="C6" s="11" t="s">
        <v>79</v>
      </c>
      <c r="D6" s="11" t="s">
        <v>78</v>
      </c>
    </row>
    <row r="7" spans="1:8" s="48" customFormat="1" x14ac:dyDescent="0.2">
      <c r="B7" s="48" t="s">
        <v>1</v>
      </c>
      <c r="C7" s="18"/>
      <c r="D7" s="18"/>
    </row>
    <row r="8" spans="1:8" s="48" customFormat="1" x14ac:dyDescent="0.2">
      <c r="B8" s="48" t="s">
        <v>2</v>
      </c>
      <c r="C8" s="18"/>
      <c r="D8" s="18"/>
    </row>
    <row r="9" spans="1:8" s="48" customFormat="1" x14ac:dyDescent="0.2">
      <c r="B9" s="48" t="s">
        <v>201</v>
      </c>
      <c r="C9" s="18"/>
      <c r="D9" s="18"/>
    </row>
    <row r="10" spans="1:8" s="48" customFormat="1" x14ac:dyDescent="0.2"/>
    <row r="11" spans="1:8" ht="16" x14ac:dyDescent="0.2">
      <c r="A11" s="23" t="s">
        <v>81</v>
      </c>
    </row>
    <row r="12" spans="1:8" x14ac:dyDescent="0.2">
      <c r="A12" t="s">
        <v>206</v>
      </c>
    </row>
    <row r="14" spans="1:8" x14ac:dyDescent="0.2">
      <c r="B14" s="11" t="s">
        <v>46</v>
      </c>
      <c r="C14" s="11" t="s">
        <v>79</v>
      </c>
      <c r="D14" s="11" t="s">
        <v>78</v>
      </c>
      <c r="F14" s="11" t="s">
        <v>83</v>
      </c>
      <c r="G14" s="11" t="s">
        <v>87</v>
      </c>
      <c r="H14" s="11" t="s">
        <v>88</v>
      </c>
    </row>
    <row r="15" spans="1:8" x14ac:dyDescent="0.2">
      <c r="B15" t="s">
        <v>1</v>
      </c>
      <c r="C15" s="18"/>
      <c r="D15" s="18"/>
      <c r="F15" t="s">
        <v>84</v>
      </c>
      <c r="G15" s="18"/>
      <c r="H15" s="18"/>
    </row>
    <row r="16" spans="1:8" x14ac:dyDescent="0.2">
      <c r="B16" t="s">
        <v>2</v>
      </c>
      <c r="C16" s="18"/>
      <c r="D16" s="18"/>
      <c r="F16" t="s">
        <v>85</v>
      </c>
      <c r="G16" s="18"/>
      <c r="H16" s="18"/>
    </row>
    <row r="17" spans="1:8" x14ac:dyDescent="0.2">
      <c r="B17" t="s">
        <v>201</v>
      </c>
      <c r="C17" s="18"/>
      <c r="D17" s="18"/>
      <c r="F17" t="s">
        <v>86</v>
      </c>
      <c r="G17" s="18"/>
      <c r="H17" s="18"/>
    </row>
    <row r="19" spans="1:8" ht="16" x14ac:dyDescent="0.2">
      <c r="A19" s="23" t="s">
        <v>196</v>
      </c>
    </row>
    <row r="20" spans="1:8" x14ac:dyDescent="0.2">
      <c r="A20" s="48" t="s">
        <v>208</v>
      </c>
    </row>
    <row r="22" spans="1:8" x14ac:dyDescent="0.2">
      <c r="B22" s="11" t="s">
        <v>210</v>
      </c>
      <c r="C22" s="11" t="s">
        <v>197</v>
      </c>
      <c r="D22" s="11" t="s">
        <v>198</v>
      </c>
      <c r="E22" s="11" t="s">
        <v>56</v>
      </c>
    </row>
    <row r="23" spans="1:8" x14ac:dyDescent="0.2">
      <c r="B23">
        <v>20190401</v>
      </c>
      <c r="C23" s="18"/>
      <c r="D23" s="18"/>
      <c r="E23" s="18"/>
    </row>
    <row r="24" spans="1:8" x14ac:dyDescent="0.2">
      <c r="B24">
        <v>20180704</v>
      </c>
      <c r="C24" s="18"/>
      <c r="D24" s="18"/>
      <c r="E24" s="18"/>
    </row>
    <row r="25" spans="1:8" x14ac:dyDescent="0.2">
      <c r="B25">
        <v>20191225</v>
      </c>
      <c r="C25" s="18"/>
      <c r="D25" s="18"/>
      <c r="E25" s="18"/>
    </row>
    <row r="26" spans="1:8" s="48" customFormat="1" x14ac:dyDescent="0.2"/>
    <row r="27" spans="1:8" x14ac:dyDescent="0.2">
      <c r="A27" s="48"/>
      <c r="B27" s="54" t="s">
        <v>199</v>
      </c>
      <c r="C27" s="48"/>
      <c r="D27" s="48"/>
      <c r="E27" s="48"/>
    </row>
    <row r="28" spans="1:8" x14ac:dyDescent="0.2">
      <c r="B28" s="11" t="s">
        <v>210</v>
      </c>
      <c r="C28" s="11" t="s">
        <v>197</v>
      </c>
      <c r="D28" s="11" t="s">
        <v>198</v>
      </c>
      <c r="E28" s="11" t="s">
        <v>56</v>
      </c>
    </row>
    <row r="29" spans="1:8" x14ac:dyDescent="0.2">
      <c r="B29" s="48">
        <v>20190401</v>
      </c>
      <c r="C29" s="18" t="str">
        <f>LEFT(B29,4)</f>
        <v>2019</v>
      </c>
      <c r="D29" s="18" t="str">
        <f>MID(B29,5,2)</f>
        <v>04</v>
      </c>
      <c r="E29" s="18" t="str">
        <f>RIGHT(B29,2)</f>
        <v>01</v>
      </c>
    </row>
    <row r="30" spans="1:8" x14ac:dyDescent="0.2">
      <c r="B30" s="48">
        <v>20180704</v>
      </c>
      <c r="C30" s="18" t="str">
        <f t="shared" ref="C30:C31" si="0">LEFT(B30,4)</f>
        <v>2018</v>
      </c>
      <c r="D30" s="18" t="str">
        <f t="shared" ref="D30:D31" si="1">MID(B30,5,2)</f>
        <v>07</v>
      </c>
      <c r="E30" s="18" t="str">
        <f t="shared" ref="E30:E31" si="2">RIGHT(B30,2)</f>
        <v>04</v>
      </c>
    </row>
    <row r="31" spans="1:8" x14ac:dyDescent="0.2">
      <c r="B31" s="48">
        <v>20191225</v>
      </c>
      <c r="C31" s="18" t="str">
        <f t="shared" si="0"/>
        <v>2019</v>
      </c>
      <c r="D31" s="18" t="str">
        <f t="shared" si="1"/>
        <v>12</v>
      </c>
      <c r="E31" s="18" t="str">
        <f t="shared" si="2"/>
        <v>25</v>
      </c>
    </row>
    <row r="33" spans="1:7" ht="16" x14ac:dyDescent="0.2">
      <c r="A33" s="23" t="s">
        <v>200</v>
      </c>
    </row>
    <row r="34" spans="1:7" x14ac:dyDescent="0.2">
      <c r="A34" t="s">
        <v>209</v>
      </c>
    </row>
    <row r="35" spans="1:7" s="48" customFormat="1" x14ac:dyDescent="0.2">
      <c r="A35" s="48" t="s">
        <v>202</v>
      </c>
    </row>
    <row r="36" spans="1:7" s="48" customFormat="1" x14ac:dyDescent="0.2">
      <c r="A36" s="48" t="s">
        <v>203</v>
      </c>
    </row>
    <row r="37" spans="1:7" s="48" customFormat="1" x14ac:dyDescent="0.2">
      <c r="A37" s="48" t="s">
        <v>204</v>
      </c>
    </row>
    <row r="39" spans="1:7" x14ac:dyDescent="0.2">
      <c r="B39" s="11" t="s">
        <v>46</v>
      </c>
      <c r="C39" s="11" t="s">
        <v>78</v>
      </c>
      <c r="D39" s="11" t="s">
        <v>79</v>
      </c>
    </row>
    <row r="40" spans="1:7" x14ac:dyDescent="0.2">
      <c r="B40" s="48" t="s">
        <v>1</v>
      </c>
      <c r="C40" s="18"/>
      <c r="D40" s="18"/>
      <c r="G40" s="48"/>
    </row>
    <row r="41" spans="1:7" x14ac:dyDescent="0.2">
      <c r="B41" s="48" t="s">
        <v>2</v>
      </c>
      <c r="C41" s="18"/>
      <c r="D41" s="18"/>
    </row>
    <row r="42" spans="1:7" x14ac:dyDescent="0.2">
      <c r="B42" s="48" t="s">
        <v>201</v>
      </c>
      <c r="C42" s="18"/>
      <c r="D42" s="18"/>
    </row>
    <row r="44" spans="1:7" x14ac:dyDescent="0.2">
      <c r="B44" s="54" t="s">
        <v>199</v>
      </c>
    </row>
    <row r="45" spans="1:7" x14ac:dyDescent="0.2">
      <c r="B45" s="11" t="s">
        <v>46</v>
      </c>
      <c r="C45" s="11" t="s">
        <v>78</v>
      </c>
      <c r="D45" s="11" t="s">
        <v>79</v>
      </c>
    </row>
    <row r="46" spans="1:7" x14ac:dyDescent="0.2">
      <c r="B46" s="48" t="s">
        <v>1</v>
      </c>
      <c r="C46" s="18" t="str">
        <f>LEFT(B46,FIND(" ",B46)-1)</f>
        <v>Amy</v>
      </c>
      <c r="D46" s="18" t="str">
        <f>RIGHT(B46,LEN(B46)-FIND(" ",B46))</f>
        <v>Adams</v>
      </c>
    </row>
    <row r="47" spans="1:7" x14ac:dyDescent="0.2">
      <c r="B47" s="48" t="s">
        <v>2</v>
      </c>
      <c r="C47" s="18" t="str">
        <f t="shared" ref="C47:C48" si="3">LEFT(B47,FIND(" ",B47)-1)</f>
        <v>Ben</v>
      </c>
      <c r="D47" s="18" t="str">
        <f t="shared" ref="D47:D48" si="4">RIGHT(B47,LEN(B47)-FIND(" ",B47))</f>
        <v>Barnes</v>
      </c>
    </row>
    <row r="48" spans="1:7" x14ac:dyDescent="0.2">
      <c r="B48" s="48" t="s">
        <v>201</v>
      </c>
      <c r="C48" s="18" t="str">
        <f t="shared" si="3"/>
        <v>Carla</v>
      </c>
      <c r="D48" s="18" t="str">
        <f t="shared" si="4"/>
        <v>C. Cox</v>
      </c>
    </row>
  </sheetData>
  <sortState xmlns:xlrd2="http://schemas.microsoft.com/office/spreadsheetml/2017/richdata2" ref="B15:D17">
    <sortCondition ref="B15"/>
  </sortState>
  <mergeCells count="1">
    <mergeCell ref="A1:B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0EECA-3998-455F-80B2-10000C0408E9}">
  <dimension ref="A1:E28"/>
  <sheetViews>
    <sheetView zoomScale="120" zoomScaleNormal="120" workbookViewId="0">
      <selection sqref="A1:C1"/>
    </sheetView>
  </sheetViews>
  <sheetFormatPr baseColWidth="10" defaultColWidth="9.1640625" defaultRowHeight="15" x14ac:dyDescent="0.2"/>
  <cols>
    <col min="1" max="1" width="12.5" style="48" bestFit="1" customWidth="1"/>
    <col min="2" max="5" width="12.83203125" style="48" customWidth="1"/>
    <col min="6" max="16384" width="9.1640625" style="48"/>
  </cols>
  <sheetData>
    <row r="1" spans="1:5" ht="24" x14ac:dyDescent="0.3">
      <c r="A1" s="69" t="s">
        <v>192</v>
      </c>
      <c r="B1" s="69"/>
      <c r="C1" s="69"/>
      <c r="D1" s="49"/>
    </row>
    <row r="3" spans="1:5" ht="16" x14ac:dyDescent="0.2">
      <c r="A3" s="23" t="s">
        <v>81</v>
      </c>
    </row>
    <row r="4" spans="1:5" x14ac:dyDescent="0.2">
      <c r="A4" s="48" t="s">
        <v>193</v>
      </c>
    </row>
    <row r="6" spans="1:5" x14ac:dyDescent="0.2">
      <c r="B6" s="11" t="s">
        <v>78</v>
      </c>
      <c r="C6" s="11" t="s">
        <v>79</v>
      </c>
      <c r="D6" s="11" t="s">
        <v>194</v>
      </c>
      <c r="E6" s="11" t="s">
        <v>195</v>
      </c>
    </row>
    <row r="7" spans="1:5" x14ac:dyDescent="0.2">
      <c r="B7" s="48" t="s">
        <v>14</v>
      </c>
      <c r="C7" s="48" t="s">
        <v>89</v>
      </c>
      <c r="D7" s="18"/>
      <c r="E7" s="18"/>
    </row>
    <row r="8" spans="1:5" x14ac:dyDescent="0.2">
      <c r="B8" s="48" t="s">
        <v>93</v>
      </c>
      <c r="C8" s="48" t="s">
        <v>90</v>
      </c>
      <c r="D8" s="18"/>
      <c r="E8" s="18"/>
    </row>
    <row r="9" spans="1:5" x14ac:dyDescent="0.2">
      <c r="B9" s="48" t="s">
        <v>94</v>
      </c>
      <c r="C9" s="48" t="s">
        <v>91</v>
      </c>
      <c r="D9" s="18"/>
      <c r="E9" s="18"/>
    </row>
    <row r="10" spans="1:5" x14ac:dyDescent="0.2">
      <c r="B10" s="48" t="s">
        <v>95</v>
      </c>
      <c r="C10" s="48" t="s">
        <v>80</v>
      </c>
      <c r="D10" s="18"/>
      <c r="E10" s="18"/>
    </row>
    <row r="11" spans="1:5" x14ac:dyDescent="0.2">
      <c r="B11" s="48" t="s">
        <v>96</v>
      </c>
      <c r="C11" s="48" t="s">
        <v>92</v>
      </c>
      <c r="D11" s="18"/>
      <c r="E11" s="18"/>
    </row>
    <row r="13" spans="1:5" ht="16" x14ac:dyDescent="0.2">
      <c r="A13" s="23" t="s">
        <v>82</v>
      </c>
    </row>
    <row r="14" spans="1:5" x14ac:dyDescent="0.2">
      <c r="A14" s="48" t="s">
        <v>97</v>
      </c>
    </row>
    <row r="16" spans="1:5" x14ac:dyDescent="0.2">
      <c r="B16" s="11" t="s">
        <v>78</v>
      </c>
      <c r="C16" s="11" t="s">
        <v>79</v>
      </c>
      <c r="D16" s="11" t="s">
        <v>194</v>
      </c>
    </row>
    <row r="17" spans="1:5" x14ac:dyDescent="0.2">
      <c r="B17" s="48" t="s">
        <v>14</v>
      </c>
      <c r="C17" s="48" t="s">
        <v>89</v>
      </c>
      <c r="D17" s="18"/>
    </row>
    <row r="18" spans="1:5" x14ac:dyDescent="0.2">
      <c r="B18" s="48" t="s">
        <v>93</v>
      </c>
      <c r="C18" s="48" t="s">
        <v>90</v>
      </c>
      <c r="D18" s="18"/>
    </row>
    <row r="19" spans="1:5" x14ac:dyDescent="0.2">
      <c r="B19" s="48" t="s">
        <v>94</v>
      </c>
      <c r="C19" s="48" t="s">
        <v>91</v>
      </c>
      <c r="D19" s="18"/>
    </row>
    <row r="21" spans="1:5" ht="16" x14ac:dyDescent="0.2">
      <c r="A21" s="23" t="s">
        <v>188</v>
      </c>
    </row>
    <row r="22" spans="1:5" x14ac:dyDescent="0.2">
      <c r="A22" s="48" t="s">
        <v>189</v>
      </c>
    </row>
    <row r="24" spans="1:5" x14ac:dyDescent="0.2">
      <c r="D24" s="11" t="s">
        <v>190</v>
      </c>
      <c r="E24" s="11" t="s">
        <v>191</v>
      </c>
    </row>
    <row r="25" spans="1:5" x14ac:dyDescent="0.2">
      <c r="B25" s="11" t="s">
        <v>78</v>
      </c>
      <c r="C25" s="11" t="s">
        <v>79</v>
      </c>
      <c r="D25" s="11" t="s">
        <v>194</v>
      </c>
      <c r="E25" s="11" t="s">
        <v>194</v>
      </c>
    </row>
    <row r="26" spans="1:5" x14ac:dyDescent="0.2">
      <c r="B26" s="48" t="s">
        <v>14</v>
      </c>
      <c r="C26" s="48" t="s">
        <v>89</v>
      </c>
      <c r="D26" s="18"/>
      <c r="E26" s="18"/>
    </row>
    <row r="27" spans="1:5" x14ac:dyDescent="0.2">
      <c r="B27" s="48" t="s">
        <v>93</v>
      </c>
      <c r="C27" s="48" t="s">
        <v>90</v>
      </c>
      <c r="D27" s="18"/>
      <c r="E27" s="18"/>
    </row>
    <row r="28" spans="1:5" x14ac:dyDescent="0.2">
      <c r="B28" s="48" t="s">
        <v>94</v>
      </c>
      <c r="C28" s="48" t="s">
        <v>91</v>
      </c>
      <c r="D28" s="18"/>
      <c r="E28" s="18"/>
    </row>
  </sheetData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1"/>
  <sheetViews>
    <sheetView zoomScale="120" zoomScaleNormal="120" workbookViewId="0">
      <selection sqref="A1:C1"/>
    </sheetView>
  </sheetViews>
  <sheetFormatPr baseColWidth="10" defaultColWidth="8.83203125" defaultRowHeight="15" x14ac:dyDescent="0.2"/>
  <cols>
    <col min="1" max="1" width="9.1640625" customWidth="1"/>
    <col min="2" max="5" width="12.83203125" customWidth="1"/>
  </cols>
  <sheetData>
    <row r="1" spans="1:5" ht="24" x14ac:dyDescent="0.3">
      <c r="A1" s="69" t="s">
        <v>102</v>
      </c>
      <c r="B1" s="69"/>
      <c r="C1" s="69"/>
    </row>
    <row r="3" spans="1:5" ht="16" x14ac:dyDescent="0.2">
      <c r="A3" s="23" t="s">
        <v>103</v>
      </c>
    </row>
    <row r="5" spans="1:5" x14ac:dyDescent="0.2">
      <c r="B5" s="11" t="s">
        <v>46</v>
      </c>
      <c r="D5" s="11" t="s">
        <v>45</v>
      </c>
    </row>
    <row r="6" spans="1:5" x14ac:dyDescent="0.2">
      <c r="B6" t="s">
        <v>1</v>
      </c>
      <c r="D6" t="s">
        <v>5</v>
      </c>
    </row>
    <row r="7" spans="1:5" x14ac:dyDescent="0.2">
      <c r="B7" t="s">
        <v>107</v>
      </c>
      <c r="D7" t="s">
        <v>43</v>
      </c>
    </row>
    <row r="8" spans="1:5" x14ac:dyDescent="0.2">
      <c r="B8" t="s">
        <v>2</v>
      </c>
      <c r="D8" t="s">
        <v>110</v>
      </c>
    </row>
    <row r="9" spans="1:5" x14ac:dyDescent="0.2">
      <c r="B9" t="s">
        <v>108</v>
      </c>
      <c r="D9" t="s">
        <v>6</v>
      </c>
    </row>
    <row r="10" spans="1:5" x14ac:dyDescent="0.2">
      <c r="B10" t="s">
        <v>106</v>
      </c>
      <c r="D10" t="s">
        <v>109</v>
      </c>
    </row>
    <row r="13" spans="1:5" ht="16" x14ac:dyDescent="0.2">
      <c r="A13" s="23" t="s">
        <v>104</v>
      </c>
    </row>
    <row r="14" spans="1:5" x14ac:dyDescent="0.2">
      <c r="A14" t="s">
        <v>105</v>
      </c>
    </row>
    <row r="16" spans="1:5" x14ac:dyDescent="0.2">
      <c r="B16" s="11" t="s">
        <v>12</v>
      </c>
      <c r="C16" s="11" t="s">
        <v>0</v>
      </c>
      <c r="D16" s="11" t="s">
        <v>10</v>
      </c>
      <c r="E16" s="11" t="s">
        <v>11</v>
      </c>
    </row>
    <row r="17" spans="2:5" x14ac:dyDescent="0.2">
      <c r="B17" s="24">
        <v>43469</v>
      </c>
      <c r="C17" s="18"/>
      <c r="D17" s="18"/>
      <c r="E17" s="25">
        <v>491.54</v>
      </c>
    </row>
    <row r="18" spans="2:5" x14ac:dyDescent="0.2">
      <c r="B18" s="24">
        <v>43472</v>
      </c>
      <c r="C18" s="18"/>
      <c r="D18" s="18"/>
      <c r="E18" s="25">
        <v>512.98</v>
      </c>
    </row>
    <row r="19" spans="2:5" x14ac:dyDescent="0.2">
      <c r="B19" s="24">
        <v>43475</v>
      </c>
      <c r="C19" s="18"/>
      <c r="D19" s="18"/>
      <c r="E19" s="25">
        <v>534.41999999999996</v>
      </c>
    </row>
    <row r="20" spans="2:5" x14ac:dyDescent="0.2">
      <c r="B20" s="24">
        <v>43478</v>
      </c>
      <c r="C20" s="18"/>
      <c r="D20" s="18"/>
      <c r="E20" s="25">
        <v>555.86</v>
      </c>
    </row>
    <row r="21" spans="2:5" x14ac:dyDescent="0.2">
      <c r="B21" s="24">
        <v>43481</v>
      </c>
      <c r="C21" s="18"/>
      <c r="D21" s="18"/>
      <c r="E21" s="25">
        <v>577.29999999999995</v>
      </c>
    </row>
  </sheetData>
  <sortState xmlns:xlrd2="http://schemas.microsoft.com/office/spreadsheetml/2017/richdata2" ref="D6:D10">
    <sortCondition ref="D8"/>
  </sortState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5"/>
  <sheetViews>
    <sheetView zoomScale="120" zoomScaleNormal="120" workbookViewId="0">
      <selection sqref="A1:C1"/>
    </sheetView>
  </sheetViews>
  <sheetFormatPr baseColWidth="10" defaultColWidth="8.83203125" defaultRowHeight="15" x14ac:dyDescent="0.2"/>
  <cols>
    <col min="1" max="5" width="12.83203125" customWidth="1"/>
    <col min="6" max="6" width="9.1640625" customWidth="1"/>
  </cols>
  <sheetData>
    <row r="1" spans="1:8" ht="24" x14ac:dyDescent="0.3">
      <c r="A1" s="69" t="s">
        <v>121</v>
      </c>
      <c r="B1" s="69"/>
      <c r="C1" s="69"/>
    </row>
    <row r="3" spans="1:8" ht="16" x14ac:dyDescent="0.2">
      <c r="A3" s="23" t="s">
        <v>120</v>
      </c>
    </row>
    <row r="4" spans="1:8" x14ac:dyDescent="0.2">
      <c r="A4" t="s">
        <v>122</v>
      </c>
    </row>
    <row r="5" spans="1:8" x14ac:dyDescent="0.2">
      <c r="A5" t="s">
        <v>124</v>
      </c>
    </row>
    <row r="7" spans="1:8" ht="16" x14ac:dyDescent="0.2">
      <c r="A7" s="23" t="s">
        <v>123</v>
      </c>
    </row>
    <row r="8" spans="1:8" x14ac:dyDescent="0.2">
      <c r="A8" t="s">
        <v>125</v>
      </c>
    </row>
    <row r="9" spans="1:8" x14ac:dyDescent="0.2">
      <c r="H9" s="62"/>
    </row>
    <row r="10" spans="1:8" x14ac:dyDescent="0.2">
      <c r="A10" s="11" t="s">
        <v>12</v>
      </c>
      <c r="B10" s="11" t="s">
        <v>0</v>
      </c>
      <c r="C10" s="11" t="s">
        <v>13</v>
      </c>
      <c r="D10" s="11" t="s">
        <v>10</v>
      </c>
      <c r="E10" s="11" t="s">
        <v>11</v>
      </c>
    </row>
    <row r="11" spans="1:8" x14ac:dyDescent="0.2">
      <c r="A11" s="1">
        <v>44378</v>
      </c>
      <c r="B11" t="s">
        <v>3</v>
      </c>
      <c r="C11" t="s">
        <v>15</v>
      </c>
      <c r="D11" t="s">
        <v>6</v>
      </c>
      <c r="E11">
        <v>779</v>
      </c>
    </row>
    <row r="12" spans="1:8" x14ac:dyDescent="0.2">
      <c r="A12" s="1">
        <v>44381</v>
      </c>
      <c r="B12" t="s">
        <v>1</v>
      </c>
      <c r="C12" t="s">
        <v>15</v>
      </c>
      <c r="D12" t="s">
        <v>9</v>
      </c>
      <c r="E12">
        <v>1037</v>
      </c>
    </row>
    <row r="13" spans="1:8" x14ac:dyDescent="0.2">
      <c r="A13" s="1">
        <v>44382</v>
      </c>
      <c r="B13" t="s">
        <v>4</v>
      </c>
      <c r="C13" t="s">
        <v>24</v>
      </c>
      <c r="D13" t="s">
        <v>7</v>
      </c>
      <c r="E13">
        <v>1442</v>
      </c>
    </row>
    <row r="14" spans="1:8" x14ac:dyDescent="0.2">
      <c r="A14" s="1">
        <v>44383</v>
      </c>
      <c r="B14" t="s">
        <v>3</v>
      </c>
      <c r="C14" t="s">
        <v>22</v>
      </c>
      <c r="D14" t="s">
        <v>7</v>
      </c>
      <c r="E14">
        <v>503</v>
      </c>
    </row>
    <row r="15" spans="1:8" x14ac:dyDescent="0.2">
      <c r="A15" s="1">
        <v>44384</v>
      </c>
      <c r="B15" t="s">
        <v>3</v>
      </c>
      <c r="C15" t="s">
        <v>14</v>
      </c>
      <c r="D15" t="s">
        <v>5</v>
      </c>
      <c r="E15">
        <v>1042</v>
      </c>
    </row>
    <row r="16" spans="1:8" x14ac:dyDescent="0.2">
      <c r="A16" s="1">
        <v>44394</v>
      </c>
      <c r="B16" t="s">
        <v>2</v>
      </c>
      <c r="C16" t="s">
        <v>20</v>
      </c>
      <c r="D16" t="s">
        <v>6</v>
      </c>
      <c r="E16">
        <v>605</v>
      </c>
    </row>
    <row r="17" spans="1:5" x14ac:dyDescent="0.2">
      <c r="A17" s="1">
        <v>44394</v>
      </c>
      <c r="B17" t="s">
        <v>2</v>
      </c>
      <c r="C17" t="s">
        <v>19</v>
      </c>
      <c r="D17" t="s">
        <v>7</v>
      </c>
      <c r="E17">
        <v>549</v>
      </c>
    </row>
    <row r="18" spans="1:5" x14ac:dyDescent="0.2">
      <c r="A18" s="1">
        <v>44395</v>
      </c>
      <c r="B18" t="s">
        <v>55</v>
      </c>
      <c r="C18" t="s">
        <v>16</v>
      </c>
      <c r="D18" t="s">
        <v>7</v>
      </c>
      <c r="E18">
        <v>840</v>
      </c>
    </row>
    <row r="19" spans="1:5" x14ac:dyDescent="0.2">
      <c r="A19" s="1">
        <v>44397</v>
      </c>
      <c r="B19" t="s">
        <v>1</v>
      </c>
      <c r="C19" t="s">
        <v>21</v>
      </c>
      <c r="D19" t="s">
        <v>9</v>
      </c>
      <c r="E19">
        <v>1049</v>
      </c>
    </row>
    <row r="20" spans="1:5" x14ac:dyDescent="0.2">
      <c r="A20" s="1">
        <v>44399</v>
      </c>
      <c r="B20" t="s">
        <v>4</v>
      </c>
      <c r="C20" t="s">
        <v>16</v>
      </c>
      <c r="D20" t="s">
        <v>8</v>
      </c>
      <c r="E20">
        <v>1360</v>
      </c>
    </row>
    <row r="21" spans="1:5" x14ac:dyDescent="0.2">
      <c r="A21" s="1">
        <v>44402</v>
      </c>
      <c r="B21" t="s">
        <v>1</v>
      </c>
      <c r="C21" t="s">
        <v>23</v>
      </c>
      <c r="D21" t="s">
        <v>6</v>
      </c>
      <c r="E21">
        <v>1403</v>
      </c>
    </row>
    <row r="22" spans="1:5" x14ac:dyDescent="0.2">
      <c r="A22" s="1">
        <v>44403</v>
      </c>
      <c r="B22" t="s">
        <v>55</v>
      </c>
      <c r="C22" t="s">
        <v>17</v>
      </c>
      <c r="D22" t="s">
        <v>43</v>
      </c>
      <c r="E22">
        <v>1088</v>
      </c>
    </row>
    <row r="23" spans="1:5" x14ac:dyDescent="0.2">
      <c r="A23" s="1">
        <v>44405</v>
      </c>
      <c r="B23" t="s">
        <v>3</v>
      </c>
      <c r="C23" t="s">
        <v>22</v>
      </c>
      <c r="D23" t="s">
        <v>43</v>
      </c>
      <c r="E23">
        <v>1368</v>
      </c>
    </row>
    <row r="24" spans="1:5" x14ac:dyDescent="0.2">
      <c r="A24" s="1">
        <v>44405</v>
      </c>
      <c r="B24" t="s">
        <v>55</v>
      </c>
      <c r="C24" t="s">
        <v>22</v>
      </c>
      <c r="D24" t="s">
        <v>6</v>
      </c>
      <c r="E24">
        <v>1317</v>
      </c>
    </row>
    <row r="25" spans="1:5" x14ac:dyDescent="0.2">
      <c r="A25" s="1">
        <v>44413</v>
      </c>
      <c r="B25" t="s">
        <v>3</v>
      </c>
      <c r="C25" t="s">
        <v>23</v>
      </c>
      <c r="D25" t="s">
        <v>6</v>
      </c>
      <c r="E25">
        <v>686</v>
      </c>
    </row>
    <row r="26" spans="1:5" x14ac:dyDescent="0.2">
      <c r="A26" s="1">
        <v>44414</v>
      </c>
      <c r="B26" t="s">
        <v>3</v>
      </c>
      <c r="C26" t="s">
        <v>17</v>
      </c>
      <c r="D26" t="s">
        <v>5</v>
      </c>
      <c r="E26">
        <v>811</v>
      </c>
    </row>
    <row r="27" spans="1:5" x14ac:dyDescent="0.2">
      <c r="A27" s="1">
        <v>44415</v>
      </c>
      <c r="B27" t="s">
        <v>3</v>
      </c>
      <c r="C27" t="s">
        <v>15</v>
      </c>
      <c r="D27" t="s">
        <v>7</v>
      </c>
      <c r="E27">
        <v>624</v>
      </c>
    </row>
    <row r="28" spans="1:5" x14ac:dyDescent="0.2">
      <c r="A28" s="1">
        <v>44416</v>
      </c>
      <c r="B28" t="s">
        <v>3</v>
      </c>
      <c r="C28" t="s">
        <v>24</v>
      </c>
      <c r="D28" t="s">
        <v>9</v>
      </c>
      <c r="E28">
        <v>1123</v>
      </c>
    </row>
    <row r="29" spans="1:5" x14ac:dyDescent="0.2">
      <c r="A29" s="1">
        <v>44418</v>
      </c>
      <c r="B29" t="s">
        <v>3</v>
      </c>
      <c r="C29" t="s">
        <v>18</v>
      </c>
      <c r="D29" t="s">
        <v>5</v>
      </c>
      <c r="E29">
        <v>1482</v>
      </c>
    </row>
    <row r="30" spans="1:5" x14ac:dyDescent="0.2">
      <c r="A30" s="1">
        <v>44423</v>
      </c>
      <c r="B30" t="s">
        <v>1</v>
      </c>
      <c r="C30" t="s">
        <v>23</v>
      </c>
      <c r="D30" t="s">
        <v>8</v>
      </c>
      <c r="E30">
        <v>882</v>
      </c>
    </row>
    <row r="31" spans="1:5" x14ac:dyDescent="0.2">
      <c r="A31" s="1">
        <v>44428</v>
      </c>
      <c r="B31" t="s">
        <v>2</v>
      </c>
      <c r="C31" t="s">
        <v>20</v>
      </c>
      <c r="D31" t="s">
        <v>8</v>
      </c>
      <c r="E31">
        <v>558</v>
      </c>
    </row>
    <row r="32" spans="1:5" x14ac:dyDescent="0.2">
      <c r="A32" s="1">
        <v>44429</v>
      </c>
      <c r="B32" t="s">
        <v>2</v>
      </c>
      <c r="C32" t="s">
        <v>21</v>
      </c>
      <c r="D32" t="s">
        <v>9</v>
      </c>
      <c r="E32">
        <v>394</v>
      </c>
    </row>
    <row r="33" spans="1:5" x14ac:dyDescent="0.2">
      <c r="A33" s="1">
        <v>44431</v>
      </c>
      <c r="B33" t="s">
        <v>1</v>
      </c>
      <c r="C33" t="s">
        <v>24</v>
      </c>
      <c r="D33" t="s">
        <v>43</v>
      </c>
      <c r="E33">
        <v>286</v>
      </c>
    </row>
    <row r="34" spans="1:5" x14ac:dyDescent="0.2">
      <c r="A34" s="1">
        <v>44431</v>
      </c>
      <c r="B34" t="s">
        <v>55</v>
      </c>
      <c r="C34" t="s">
        <v>20</v>
      </c>
      <c r="D34" t="s">
        <v>9</v>
      </c>
      <c r="E34">
        <v>384</v>
      </c>
    </row>
    <row r="35" spans="1:5" x14ac:dyDescent="0.2">
      <c r="A35" s="1">
        <v>44436</v>
      </c>
      <c r="B35" t="s">
        <v>55</v>
      </c>
      <c r="C35" t="s">
        <v>14</v>
      </c>
      <c r="D35" t="s">
        <v>9</v>
      </c>
      <c r="E35">
        <v>416</v>
      </c>
    </row>
    <row r="36" spans="1:5" x14ac:dyDescent="0.2">
      <c r="A36" s="1">
        <v>44436</v>
      </c>
      <c r="B36" t="s">
        <v>3</v>
      </c>
      <c r="C36" t="s">
        <v>15</v>
      </c>
      <c r="D36" t="s">
        <v>5</v>
      </c>
      <c r="E36">
        <v>989</v>
      </c>
    </row>
    <row r="37" spans="1:5" x14ac:dyDescent="0.2">
      <c r="A37" s="1">
        <v>44438</v>
      </c>
      <c r="B37" t="s">
        <v>1</v>
      </c>
      <c r="C37" t="s">
        <v>21</v>
      </c>
      <c r="D37" t="s">
        <v>6</v>
      </c>
      <c r="E37">
        <v>821</v>
      </c>
    </row>
    <row r="38" spans="1:5" x14ac:dyDescent="0.2">
      <c r="A38" s="1">
        <v>44439</v>
      </c>
      <c r="B38" t="s">
        <v>4</v>
      </c>
      <c r="C38" t="s">
        <v>15</v>
      </c>
      <c r="D38" t="s">
        <v>6</v>
      </c>
      <c r="E38">
        <v>1113</v>
      </c>
    </row>
    <row r="39" spans="1:5" x14ac:dyDescent="0.2">
      <c r="A39" s="1">
        <v>44439</v>
      </c>
      <c r="B39" t="s">
        <v>1</v>
      </c>
      <c r="C39" t="s">
        <v>20</v>
      </c>
      <c r="D39" t="s">
        <v>5</v>
      </c>
      <c r="E39">
        <v>1399</v>
      </c>
    </row>
    <row r="40" spans="1:5" x14ac:dyDescent="0.2">
      <c r="A40" s="1">
        <v>44441</v>
      </c>
      <c r="B40" t="s">
        <v>1</v>
      </c>
      <c r="C40" t="s">
        <v>26</v>
      </c>
      <c r="D40" t="s">
        <v>5</v>
      </c>
      <c r="E40">
        <v>996</v>
      </c>
    </row>
    <row r="41" spans="1:5" x14ac:dyDescent="0.2">
      <c r="A41" s="1">
        <v>44444</v>
      </c>
      <c r="B41" t="s">
        <v>1</v>
      </c>
      <c r="C41" t="s">
        <v>18</v>
      </c>
      <c r="D41" t="s">
        <v>9</v>
      </c>
      <c r="E41">
        <v>407</v>
      </c>
    </row>
    <row r="42" spans="1:5" x14ac:dyDescent="0.2">
      <c r="A42" s="1">
        <v>44446</v>
      </c>
      <c r="B42" t="s">
        <v>3</v>
      </c>
      <c r="C42" t="s">
        <v>20</v>
      </c>
      <c r="D42" t="s">
        <v>6</v>
      </c>
      <c r="E42">
        <v>1265</v>
      </c>
    </row>
    <row r="43" spans="1:5" x14ac:dyDescent="0.2">
      <c r="A43" s="1">
        <v>44454</v>
      </c>
      <c r="B43" t="s">
        <v>2</v>
      </c>
      <c r="C43" t="s">
        <v>20</v>
      </c>
      <c r="D43" t="s">
        <v>8</v>
      </c>
      <c r="E43">
        <v>236</v>
      </c>
    </row>
    <row r="44" spans="1:5" x14ac:dyDescent="0.2">
      <c r="A44" s="1">
        <v>44462</v>
      </c>
      <c r="B44" t="s">
        <v>1</v>
      </c>
      <c r="C44" t="s">
        <v>25</v>
      </c>
      <c r="D44" t="s">
        <v>5</v>
      </c>
      <c r="E44">
        <v>1339</v>
      </c>
    </row>
    <row r="45" spans="1:5" x14ac:dyDescent="0.2">
      <c r="A45" s="1">
        <v>44463</v>
      </c>
      <c r="B45" t="s">
        <v>55</v>
      </c>
      <c r="C45" t="s">
        <v>25</v>
      </c>
      <c r="D45" t="s">
        <v>7</v>
      </c>
      <c r="E45">
        <v>361</v>
      </c>
    </row>
    <row r="46" spans="1:5" x14ac:dyDescent="0.2">
      <c r="A46" s="1">
        <v>44469</v>
      </c>
      <c r="B46" t="s">
        <v>1</v>
      </c>
      <c r="C46" t="s">
        <v>16</v>
      </c>
      <c r="D46" t="s">
        <v>6</v>
      </c>
      <c r="E46">
        <v>207</v>
      </c>
    </row>
    <row r="47" spans="1:5" x14ac:dyDescent="0.2">
      <c r="A47" s="1">
        <v>44471</v>
      </c>
      <c r="B47" t="s">
        <v>55</v>
      </c>
      <c r="C47" t="s">
        <v>14</v>
      </c>
      <c r="D47" t="s">
        <v>43</v>
      </c>
      <c r="E47">
        <v>1297</v>
      </c>
    </row>
    <row r="48" spans="1:5" x14ac:dyDescent="0.2">
      <c r="A48" s="1">
        <v>44477</v>
      </c>
      <c r="B48" t="s">
        <v>55</v>
      </c>
      <c r="C48" t="s">
        <v>23</v>
      </c>
      <c r="D48" t="s">
        <v>8</v>
      </c>
      <c r="E48">
        <v>1086</v>
      </c>
    </row>
    <row r="49" spans="1:5" x14ac:dyDescent="0.2">
      <c r="A49" s="1">
        <v>44479</v>
      </c>
      <c r="B49" t="s">
        <v>4</v>
      </c>
      <c r="C49" t="s">
        <v>22</v>
      </c>
      <c r="D49" t="s">
        <v>5</v>
      </c>
      <c r="E49">
        <v>1288</v>
      </c>
    </row>
    <row r="50" spans="1:5" x14ac:dyDescent="0.2">
      <c r="A50" s="1">
        <v>44480</v>
      </c>
      <c r="B50" t="s">
        <v>1</v>
      </c>
      <c r="C50" t="s">
        <v>18</v>
      </c>
      <c r="D50" t="s">
        <v>5</v>
      </c>
      <c r="E50">
        <v>625</v>
      </c>
    </row>
    <row r="51" spans="1:5" x14ac:dyDescent="0.2">
      <c r="A51" s="1">
        <v>44485</v>
      </c>
      <c r="B51" t="s">
        <v>3</v>
      </c>
      <c r="C51" t="s">
        <v>14</v>
      </c>
      <c r="D51" t="s">
        <v>5</v>
      </c>
      <c r="E51">
        <v>267</v>
      </c>
    </row>
    <row r="52" spans="1:5" x14ac:dyDescent="0.2">
      <c r="A52" s="1">
        <v>44487</v>
      </c>
      <c r="B52" t="s">
        <v>3</v>
      </c>
      <c r="C52" t="s">
        <v>18</v>
      </c>
      <c r="D52" t="s">
        <v>8</v>
      </c>
      <c r="E52">
        <v>1100</v>
      </c>
    </row>
    <row r="53" spans="1:5" x14ac:dyDescent="0.2">
      <c r="A53" s="1">
        <v>44487</v>
      </c>
      <c r="B53" t="s">
        <v>55</v>
      </c>
      <c r="C53" t="s">
        <v>24</v>
      </c>
      <c r="D53" t="s">
        <v>43</v>
      </c>
      <c r="E53">
        <v>1252</v>
      </c>
    </row>
    <row r="54" spans="1:5" x14ac:dyDescent="0.2">
      <c r="A54" s="1">
        <v>44488</v>
      </c>
      <c r="B54" t="s">
        <v>1</v>
      </c>
      <c r="C54" t="s">
        <v>21</v>
      </c>
      <c r="D54" t="s">
        <v>7</v>
      </c>
      <c r="E54">
        <v>433</v>
      </c>
    </row>
    <row r="55" spans="1:5" x14ac:dyDescent="0.2">
      <c r="A55" s="1">
        <v>44488</v>
      </c>
      <c r="B55" t="s">
        <v>1</v>
      </c>
      <c r="C55" t="s">
        <v>18</v>
      </c>
      <c r="D55" t="s">
        <v>8</v>
      </c>
      <c r="E55">
        <v>795</v>
      </c>
    </row>
    <row r="56" spans="1:5" x14ac:dyDescent="0.2">
      <c r="A56" s="1">
        <v>44489</v>
      </c>
      <c r="B56" t="s">
        <v>2</v>
      </c>
      <c r="C56" t="s">
        <v>15</v>
      </c>
      <c r="D56" t="s">
        <v>7</v>
      </c>
      <c r="E56">
        <v>611</v>
      </c>
    </row>
    <row r="57" spans="1:5" x14ac:dyDescent="0.2">
      <c r="A57" s="1">
        <v>44493</v>
      </c>
      <c r="B57" t="s">
        <v>4</v>
      </c>
      <c r="C57" t="s">
        <v>19</v>
      </c>
      <c r="D57" t="s">
        <v>7</v>
      </c>
      <c r="E57">
        <v>248</v>
      </c>
    </row>
    <row r="58" spans="1:5" x14ac:dyDescent="0.2">
      <c r="A58" s="1">
        <v>44493</v>
      </c>
      <c r="B58" t="s">
        <v>1</v>
      </c>
      <c r="C58" t="s">
        <v>14</v>
      </c>
      <c r="D58" t="s">
        <v>7</v>
      </c>
      <c r="E58">
        <v>627</v>
      </c>
    </row>
    <row r="59" spans="1:5" x14ac:dyDescent="0.2">
      <c r="A59" s="1">
        <v>44494</v>
      </c>
      <c r="B59" t="s">
        <v>2</v>
      </c>
      <c r="C59" t="s">
        <v>21</v>
      </c>
      <c r="D59" t="s">
        <v>6</v>
      </c>
      <c r="E59">
        <v>395</v>
      </c>
    </row>
    <row r="60" spans="1:5" x14ac:dyDescent="0.2">
      <c r="A60" s="1">
        <v>44494</v>
      </c>
      <c r="B60" t="s">
        <v>2</v>
      </c>
      <c r="C60" t="s">
        <v>19</v>
      </c>
      <c r="D60" t="s">
        <v>9</v>
      </c>
      <c r="E60">
        <v>682</v>
      </c>
    </row>
    <row r="61" spans="1:5" x14ac:dyDescent="0.2">
      <c r="A61" s="1">
        <v>44494</v>
      </c>
      <c r="B61" t="s">
        <v>3</v>
      </c>
      <c r="C61" t="s">
        <v>14</v>
      </c>
      <c r="D61" t="s">
        <v>7</v>
      </c>
      <c r="E61">
        <v>1072</v>
      </c>
    </row>
    <row r="62" spans="1:5" x14ac:dyDescent="0.2">
      <c r="A62" s="1">
        <v>44494</v>
      </c>
      <c r="B62" t="s">
        <v>1</v>
      </c>
      <c r="C62" t="s">
        <v>23</v>
      </c>
      <c r="D62" t="s">
        <v>6</v>
      </c>
      <c r="E62">
        <v>1462</v>
      </c>
    </row>
    <row r="63" spans="1:5" x14ac:dyDescent="0.2">
      <c r="A63" s="1">
        <v>44499</v>
      </c>
      <c r="B63" t="s">
        <v>4</v>
      </c>
      <c r="C63" t="s">
        <v>16</v>
      </c>
      <c r="D63" t="s">
        <v>8</v>
      </c>
      <c r="E63">
        <v>700</v>
      </c>
    </row>
    <row r="64" spans="1:5" x14ac:dyDescent="0.2">
      <c r="A64" s="1">
        <v>44500</v>
      </c>
      <c r="B64" t="s">
        <v>2</v>
      </c>
      <c r="C64" t="s">
        <v>19</v>
      </c>
      <c r="D64" t="s">
        <v>5</v>
      </c>
      <c r="E64">
        <v>707</v>
      </c>
    </row>
    <row r="65" spans="1:5" x14ac:dyDescent="0.2">
      <c r="A65" s="1">
        <v>44500</v>
      </c>
      <c r="B65" t="s">
        <v>1</v>
      </c>
      <c r="C65" t="s">
        <v>14</v>
      </c>
      <c r="D65" t="s">
        <v>5</v>
      </c>
      <c r="E65">
        <v>790</v>
      </c>
    </row>
    <row r="66" spans="1:5" x14ac:dyDescent="0.2">
      <c r="A66" s="1">
        <v>44502</v>
      </c>
      <c r="B66" t="s">
        <v>2</v>
      </c>
      <c r="C66" t="s">
        <v>24</v>
      </c>
      <c r="D66" t="s">
        <v>5</v>
      </c>
      <c r="E66">
        <v>803</v>
      </c>
    </row>
    <row r="67" spans="1:5" x14ac:dyDescent="0.2">
      <c r="A67" s="1">
        <v>44505</v>
      </c>
      <c r="B67" t="s">
        <v>55</v>
      </c>
      <c r="C67" t="s">
        <v>16</v>
      </c>
      <c r="D67" t="s">
        <v>7</v>
      </c>
      <c r="E67">
        <v>916</v>
      </c>
    </row>
    <row r="68" spans="1:5" x14ac:dyDescent="0.2">
      <c r="A68" s="1">
        <v>44507</v>
      </c>
      <c r="B68" t="s">
        <v>1</v>
      </c>
      <c r="C68" t="s">
        <v>17</v>
      </c>
      <c r="D68" t="s">
        <v>8</v>
      </c>
      <c r="E68">
        <v>1163</v>
      </c>
    </row>
    <row r="69" spans="1:5" x14ac:dyDescent="0.2">
      <c r="A69" s="1">
        <v>44512</v>
      </c>
      <c r="B69" t="s">
        <v>55</v>
      </c>
      <c r="C69" t="s">
        <v>23</v>
      </c>
      <c r="D69" t="s">
        <v>5</v>
      </c>
      <c r="E69">
        <v>533</v>
      </c>
    </row>
    <row r="70" spans="1:5" x14ac:dyDescent="0.2">
      <c r="A70" s="1">
        <v>44515</v>
      </c>
      <c r="B70" t="s">
        <v>55</v>
      </c>
      <c r="C70" t="s">
        <v>15</v>
      </c>
      <c r="D70" t="s">
        <v>8</v>
      </c>
      <c r="E70">
        <v>1227</v>
      </c>
    </row>
    <row r="71" spans="1:5" x14ac:dyDescent="0.2">
      <c r="A71" s="1">
        <v>44519</v>
      </c>
      <c r="B71" t="s">
        <v>3</v>
      </c>
      <c r="C71" t="s">
        <v>22</v>
      </c>
      <c r="D71" t="s">
        <v>8</v>
      </c>
      <c r="E71">
        <v>1070</v>
      </c>
    </row>
    <row r="72" spans="1:5" x14ac:dyDescent="0.2">
      <c r="A72" s="1">
        <v>44521</v>
      </c>
      <c r="B72" t="s">
        <v>2</v>
      </c>
      <c r="C72" t="s">
        <v>14</v>
      </c>
      <c r="D72" t="s">
        <v>9</v>
      </c>
      <c r="E72">
        <v>217</v>
      </c>
    </row>
    <row r="73" spans="1:5" x14ac:dyDescent="0.2">
      <c r="A73" s="1">
        <v>44525</v>
      </c>
      <c r="B73" t="s">
        <v>2</v>
      </c>
      <c r="C73" t="s">
        <v>21</v>
      </c>
      <c r="D73" t="s">
        <v>6</v>
      </c>
      <c r="E73">
        <v>931</v>
      </c>
    </row>
    <row r="74" spans="1:5" x14ac:dyDescent="0.2">
      <c r="A74" s="1">
        <v>44525</v>
      </c>
      <c r="B74" t="s">
        <v>2</v>
      </c>
      <c r="C74" t="s">
        <v>19</v>
      </c>
      <c r="D74" t="s">
        <v>43</v>
      </c>
      <c r="E74">
        <v>450</v>
      </c>
    </row>
    <row r="75" spans="1:5" x14ac:dyDescent="0.2">
      <c r="A75" s="1">
        <v>44529</v>
      </c>
      <c r="B75" t="s">
        <v>3</v>
      </c>
      <c r="C75" t="s">
        <v>17</v>
      </c>
      <c r="D75" t="s">
        <v>5</v>
      </c>
      <c r="E75">
        <v>723</v>
      </c>
    </row>
    <row r="76" spans="1:5" x14ac:dyDescent="0.2">
      <c r="A76" s="1">
        <v>44530</v>
      </c>
      <c r="B76" t="s">
        <v>4</v>
      </c>
      <c r="C76" t="s">
        <v>17</v>
      </c>
      <c r="D76" t="s">
        <v>7</v>
      </c>
      <c r="E76">
        <v>1124</v>
      </c>
    </row>
    <row r="77" spans="1:5" x14ac:dyDescent="0.2">
      <c r="A77" s="1">
        <v>44531</v>
      </c>
      <c r="B77" t="s">
        <v>3</v>
      </c>
      <c r="C77" t="s">
        <v>16</v>
      </c>
      <c r="D77" t="s">
        <v>6</v>
      </c>
      <c r="E77">
        <v>1070</v>
      </c>
    </row>
    <row r="78" spans="1:5" x14ac:dyDescent="0.2">
      <c r="A78" s="1">
        <v>44534</v>
      </c>
      <c r="B78" t="s">
        <v>1</v>
      </c>
      <c r="C78" t="s">
        <v>25</v>
      </c>
      <c r="D78" t="s">
        <v>5</v>
      </c>
      <c r="E78">
        <v>501</v>
      </c>
    </row>
    <row r="79" spans="1:5" x14ac:dyDescent="0.2">
      <c r="A79" s="1">
        <v>44534</v>
      </c>
      <c r="B79" t="s">
        <v>4</v>
      </c>
      <c r="C79" t="s">
        <v>19</v>
      </c>
      <c r="D79" t="s">
        <v>6</v>
      </c>
      <c r="E79">
        <v>746</v>
      </c>
    </row>
    <row r="80" spans="1:5" x14ac:dyDescent="0.2">
      <c r="A80" s="1">
        <v>44536</v>
      </c>
      <c r="B80" t="s">
        <v>4</v>
      </c>
      <c r="C80" t="s">
        <v>18</v>
      </c>
      <c r="D80" t="s">
        <v>6</v>
      </c>
      <c r="E80">
        <v>1295</v>
      </c>
    </row>
    <row r="81" spans="1:5" x14ac:dyDescent="0.2">
      <c r="A81" s="1">
        <v>44536</v>
      </c>
      <c r="B81" t="s">
        <v>1</v>
      </c>
      <c r="C81" t="s">
        <v>15</v>
      </c>
      <c r="D81" t="s">
        <v>9</v>
      </c>
      <c r="E81">
        <v>1412</v>
      </c>
    </row>
    <row r="82" spans="1:5" x14ac:dyDescent="0.2">
      <c r="A82" s="1">
        <v>44538</v>
      </c>
      <c r="B82" t="s">
        <v>3</v>
      </c>
      <c r="C82" t="s">
        <v>22</v>
      </c>
      <c r="D82" t="s">
        <v>9</v>
      </c>
      <c r="E82">
        <v>551</v>
      </c>
    </row>
    <row r="83" spans="1:5" x14ac:dyDescent="0.2">
      <c r="A83" s="1">
        <v>44539</v>
      </c>
      <c r="B83" t="s">
        <v>1</v>
      </c>
      <c r="C83" t="s">
        <v>14</v>
      </c>
      <c r="D83" t="s">
        <v>5</v>
      </c>
      <c r="E83">
        <v>1063</v>
      </c>
    </row>
    <row r="84" spans="1:5" x14ac:dyDescent="0.2">
      <c r="A84" s="1">
        <v>44540</v>
      </c>
      <c r="B84" t="s">
        <v>4</v>
      </c>
      <c r="C84" t="s">
        <v>17</v>
      </c>
      <c r="D84" t="s">
        <v>9</v>
      </c>
      <c r="E84">
        <v>582</v>
      </c>
    </row>
    <row r="85" spans="1:5" x14ac:dyDescent="0.2">
      <c r="A85" s="1">
        <v>44548</v>
      </c>
      <c r="B85" t="s">
        <v>2</v>
      </c>
      <c r="C85" t="s">
        <v>14</v>
      </c>
      <c r="D85" t="s">
        <v>6</v>
      </c>
      <c r="E85">
        <v>874</v>
      </c>
    </row>
  </sheetData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Intro</vt:lpstr>
      <vt:lpstr>Review Homework</vt:lpstr>
      <vt:lpstr>Review Functions</vt:lpstr>
      <vt:lpstr>IF</vt:lpstr>
      <vt:lpstr>Database</vt:lpstr>
      <vt:lpstr>Separating Names</vt:lpstr>
      <vt:lpstr>Combining</vt:lpstr>
      <vt:lpstr>Lists</vt:lpstr>
      <vt:lpstr>Subtotal</vt:lpstr>
      <vt:lpstr>SUMIF</vt:lpstr>
      <vt:lpstr>Tables</vt:lpstr>
      <vt:lpstr>Column Chart 1</vt:lpstr>
      <vt:lpstr>Column Chart 2</vt:lpstr>
      <vt:lpstr>Pie Chart</vt:lpstr>
      <vt:lpstr>Line Chart</vt:lpstr>
      <vt:lpstr>Charts 2</vt:lpstr>
      <vt:lpstr>Homework</vt:lpstr>
      <vt:lpstr>Solutions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 Malloy</dc:creator>
  <cp:lastModifiedBy>Rich Malloy</cp:lastModifiedBy>
  <cp:lastPrinted>2019-07-15T20:42:18Z</cp:lastPrinted>
  <dcterms:created xsi:type="dcterms:W3CDTF">2018-06-25T17:11:19Z</dcterms:created>
  <dcterms:modified xsi:type="dcterms:W3CDTF">2022-02-15T21:50:56Z</dcterms:modified>
</cp:coreProperties>
</file>